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edorbespalov/Desktop/собрания 2018/"/>
    </mc:Choice>
  </mc:AlternateContent>
  <xr:revisionPtr revIDLastSave="0" documentId="12_ncr:500000_{8386919F-CA54-1141-9725-4929F70DA531}" xr6:coauthVersionLast="31" xr6:coauthVersionMax="31" xr10:uidLastSave="{00000000-0000-0000-0000-000000000000}"/>
  <bookViews>
    <workbookView xWindow="120" yWindow="460" windowWidth="19440" windowHeight="7820" activeTab="1" xr2:uid="{00000000-000D-0000-FFFF-FFFF00000000}"/>
  </bookViews>
  <sheets>
    <sheet name="2017кир" sheetId="2" r:id="rId1"/>
    <sheet name="авт 32а" sheetId="3" r:id="rId2"/>
  </sheets>
  <calcPr calcId="162913" refMode="R1C1"/>
</workbook>
</file>

<file path=xl/calcChain.xml><?xml version="1.0" encoding="utf-8"?>
<calcChain xmlns="http://schemas.openxmlformats.org/spreadsheetml/2006/main">
  <c r="B19" i="3" l="1"/>
  <c r="F30" i="3"/>
  <c r="F22" i="3"/>
  <c r="F23" i="3"/>
  <c r="F24" i="3"/>
  <c r="F25" i="3"/>
  <c r="F26" i="3"/>
  <c r="F27" i="3"/>
  <c r="F21" i="3"/>
  <c r="F28" i="3" l="1"/>
  <c r="B28" i="3"/>
  <c r="E28" i="3"/>
  <c r="E6" i="3"/>
  <c r="B31" i="3" l="1"/>
  <c r="E31" i="3"/>
  <c r="F16" i="3"/>
  <c r="F31" i="3" s="1"/>
  <c r="E32" i="3"/>
  <c r="B28" i="2"/>
  <c r="F22" i="2"/>
  <c r="F23" i="2"/>
  <c r="F24" i="2"/>
  <c r="F25" i="2"/>
  <c r="F26" i="2"/>
  <c r="F27" i="2"/>
  <c r="F21" i="2"/>
  <c r="E28" i="2"/>
  <c r="F28" i="2" l="1"/>
  <c r="E7" i="2"/>
  <c r="E29" i="2" s="1"/>
  <c r="B19" i="2"/>
  <c r="B29" i="2" s="1"/>
  <c r="E30" i="2" l="1"/>
  <c r="H30" i="2" s="1"/>
  <c r="F18" i="2"/>
  <c r="F29" i="2" s="1"/>
</calcChain>
</file>

<file path=xl/sharedStrings.xml><?xml version="1.0" encoding="utf-8"?>
<sst xmlns="http://schemas.openxmlformats.org/spreadsheetml/2006/main" count="118" uniqueCount="63">
  <si>
    <t>Доходы</t>
  </si>
  <si>
    <t>сумма</t>
  </si>
  <si>
    <t>исполнитель</t>
  </si>
  <si>
    <t>примечание</t>
  </si>
  <si>
    <t>начислено</t>
  </si>
  <si>
    <t>Приб/убыт</t>
  </si>
  <si>
    <t>оплачено</t>
  </si>
  <si>
    <t>итого</t>
  </si>
  <si>
    <t>Расходы</t>
  </si>
  <si>
    <t>ООО "Донтепломер"</t>
  </si>
  <si>
    <t>ФБУ "Дезинфекция"</t>
  </si>
  <si>
    <t>Коммунальные услуги</t>
  </si>
  <si>
    <t>ХВС</t>
  </si>
  <si>
    <t>ГВС</t>
  </si>
  <si>
    <t>водоотведение</t>
  </si>
  <si>
    <t>отопление</t>
  </si>
  <si>
    <t>эл.энергия</t>
  </si>
  <si>
    <t>лифты</t>
  </si>
  <si>
    <t>всего</t>
  </si>
  <si>
    <t>ежемес.1400</t>
  </si>
  <si>
    <t>телефон,диспетчериз.лифта</t>
  </si>
  <si>
    <t>ООО "МТС"</t>
  </si>
  <si>
    <t>дезинфекция, дератизац.</t>
  </si>
  <si>
    <t>Обслуж узла учета тепл.энерг.</t>
  </si>
  <si>
    <t>ЗАО "Союзлифтмонтаж Юг"</t>
  </si>
  <si>
    <t>Комиссионный сбор 2%</t>
  </si>
  <si>
    <t>содержание консъержей.</t>
  </si>
  <si>
    <t>зарплата и налоги с ФОТ</t>
  </si>
  <si>
    <t xml:space="preserve">ООО "НИЦЭЛ" </t>
  </si>
  <si>
    <t>Освидетельствование лифтов</t>
  </si>
  <si>
    <t>ООО "УК "Покровский"</t>
  </si>
  <si>
    <t>Общехоз.расходы(накладные)</t>
  </si>
  <si>
    <t>Чистящ.средства для уборки</t>
  </si>
  <si>
    <t>ООО "Авантаж"</t>
  </si>
  <si>
    <t>ООО "Ростовские теплосети"</t>
  </si>
  <si>
    <t>Задолженность на 01.01.2017г.</t>
  </si>
  <si>
    <t>домофон</t>
  </si>
  <si>
    <t>(консъер.уборщ. дворн, )</t>
  </si>
  <si>
    <t>ежемес. 1000</t>
  </si>
  <si>
    <t>1 х3500</t>
  </si>
  <si>
    <t>Задолженность на 01.01.2018г.</t>
  </si>
  <si>
    <t>(2% от поступ.оплаты)</t>
  </si>
  <si>
    <t>пени за просрочку платежей</t>
  </si>
  <si>
    <t>Гл.бухгалтер               Т.Пельменева</t>
  </si>
  <si>
    <t>ПАО "ТНС-энерго"</t>
  </si>
  <si>
    <t>Задолжен.</t>
  </si>
  <si>
    <t>АО "Ростовводоканал"</t>
  </si>
  <si>
    <t>Анализ  хозяйственной деятельности ж/д Кировский 46 за  2017год.</t>
  </si>
  <si>
    <t>Вывоз ТБО</t>
  </si>
  <si>
    <t>ООО Городс.комм.служба Юг"</t>
  </si>
  <si>
    <t>ежемес.6966</t>
  </si>
  <si>
    <t>Опломбтрование водомеров</t>
  </si>
  <si>
    <t>разные</t>
  </si>
  <si>
    <t>Материалы, инструмент</t>
  </si>
  <si>
    <t xml:space="preserve">Сдерж.общ.имущ.дома(СОИД) </t>
  </si>
  <si>
    <t>Анализ  хозяйственной деятельности ж/д Автомобильный 32 А за  2017год.</t>
  </si>
  <si>
    <t>прочие</t>
  </si>
  <si>
    <t>ремонт шлагбаума</t>
  </si>
  <si>
    <t>ежемес.2800</t>
  </si>
  <si>
    <t>ООО "Парадокс Сервис"</t>
  </si>
  <si>
    <t>страхование лифтов</t>
  </si>
  <si>
    <t>монтаж домофона</t>
  </si>
  <si>
    <t>дезинфекция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</si>
</sst>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0" fillId="0" borderId="1" xfId="0" applyFont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Fill="1" applyBorder="1"/>
    <xf numFmtId="0" fontId="1" fillId="0" borderId="0" xfId="0" applyFont="1" applyBorder="1"/>
    <xf numFmtId="0" fontId="1" fillId="0" borderId="0" xfId="0" applyFont="1"/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workbookViewId="0">
      <selection activeCell="N23" sqref="N23"/>
    </sheetView>
  </sheetViews>
  <sheetFormatPr baseColWidth="10" defaultColWidth="8.83203125" defaultRowHeight="15" x14ac:dyDescent="0.2"/>
  <cols>
    <col min="1" max="1" width="31.5" customWidth="1"/>
    <col min="2" max="2" width="11.5" style="10" customWidth="1"/>
    <col min="3" max="3" width="30.6640625" customWidth="1"/>
    <col min="4" max="4" width="14.1640625" customWidth="1"/>
    <col min="5" max="5" width="15" customWidth="1"/>
    <col min="6" max="6" width="12.1640625" customWidth="1"/>
    <col min="7" max="7" width="12" customWidth="1"/>
    <col min="8" max="8" width="10.5" customWidth="1"/>
  </cols>
  <sheetData>
    <row r="1" spans="1:8" ht="39.75" customHeight="1" x14ac:dyDescent="0.25">
      <c r="A1" s="18" t="s">
        <v>47</v>
      </c>
      <c r="B1" s="19"/>
      <c r="C1" s="19"/>
      <c r="D1" s="19"/>
      <c r="E1" s="19"/>
      <c r="F1" s="19"/>
      <c r="G1" s="19"/>
      <c r="H1" s="20"/>
    </row>
    <row r="2" spans="1:8" ht="33" customHeight="1" x14ac:dyDescent="0.2">
      <c r="A2" s="3" t="s">
        <v>0</v>
      </c>
      <c r="B2" s="7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45</v>
      </c>
    </row>
    <row r="3" spans="1:8" ht="14" customHeight="1" x14ac:dyDescent="0.2">
      <c r="A3" s="2" t="s">
        <v>35</v>
      </c>
      <c r="B3" s="7"/>
      <c r="C3" s="1"/>
      <c r="D3" s="1"/>
      <c r="E3" s="1"/>
      <c r="F3" s="1"/>
      <c r="G3" s="1"/>
      <c r="H3" s="2">
        <v>0</v>
      </c>
    </row>
    <row r="4" spans="1:8" ht="14" customHeight="1" x14ac:dyDescent="0.2">
      <c r="A4" s="6" t="s">
        <v>54</v>
      </c>
      <c r="B4" s="7"/>
      <c r="C4" s="1"/>
      <c r="D4" s="1"/>
      <c r="E4" s="1">
        <v>1841970</v>
      </c>
      <c r="F4" s="1"/>
      <c r="G4" s="1"/>
      <c r="H4" s="2"/>
    </row>
    <row r="5" spans="1:8" ht="14" customHeight="1" x14ac:dyDescent="0.2">
      <c r="A5" s="1" t="s">
        <v>26</v>
      </c>
      <c r="B5" s="7"/>
      <c r="C5" s="1"/>
      <c r="D5" s="1"/>
      <c r="E5" s="1">
        <v>419517</v>
      </c>
      <c r="F5" s="1"/>
      <c r="G5" s="1"/>
      <c r="H5" s="1"/>
    </row>
    <row r="6" spans="1:8" ht="14" customHeight="1" x14ac:dyDescent="0.2">
      <c r="A6" s="1" t="s">
        <v>42</v>
      </c>
      <c r="B6" s="7"/>
      <c r="C6" s="1"/>
      <c r="D6" s="1"/>
      <c r="E6" s="1">
        <v>683</v>
      </c>
      <c r="F6" s="1"/>
      <c r="G6" s="1"/>
      <c r="H6" s="1"/>
    </row>
    <row r="7" spans="1:8" ht="14" customHeight="1" x14ac:dyDescent="0.2">
      <c r="A7" s="1" t="s">
        <v>7</v>
      </c>
      <c r="B7" s="7"/>
      <c r="C7" s="1"/>
      <c r="D7" s="1"/>
      <c r="E7" s="2">
        <f>SUM(E4:E6)</f>
        <v>2262170</v>
      </c>
      <c r="F7" s="1"/>
      <c r="G7" s="1"/>
      <c r="H7" s="1"/>
    </row>
    <row r="8" spans="1:8" x14ac:dyDescent="0.2">
      <c r="A8" s="3" t="s">
        <v>8</v>
      </c>
      <c r="B8" s="7"/>
      <c r="C8" s="1"/>
      <c r="D8" s="1"/>
      <c r="E8" s="1"/>
      <c r="F8" s="1"/>
      <c r="G8" s="1"/>
      <c r="H8" s="1"/>
    </row>
    <row r="9" spans="1:8" ht="14" customHeight="1" x14ac:dyDescent="0.2">
      <c r="A9" s="1" t="s">
        <v>23</v>
      </c>
      <c r="B9" s="7">
        <v>4800</v>
      </c>
      <c r="C9" s="1" t="s">
        <v>9</v>
      </c>
      <c r="D9" s="1" t="s">
        <v>19</v>
      </c>
      <c r="E9" s="1"/>
      <c r="F9" s="1"/>
      <c r="G9" s="1"/>
      <c r="H9" s="1"/>
    </row>
    <row r="10" spans="1:8" ht="14" customHeight="1" x14ac:dyDescent="0.2">
      <c r="A10" s="1" t="s">
        <v>51</v>
      </c>
      <c r="B10" s="7">
        <v>5000</v>
      </c>
      <c r="C10" s="4" t="s">
        <v>46</v>
      </c>
      <c r="D10" s="1"/>
      <c r="E10" s="1"/>
      <c r="F10" s="1"/>
      <c r="G10" s="1"/>
      <c r="H10" s="1"/>
    </row>
    <row r="11" spans="1:8" ht="14" customHeight="1" x14ac:dyDescent="0.2">
      <c r="A11" s="1" t="s">
        <v>22</v>
      </c>
      <c r="B11" s="7">
        <v>41796</v>
      </c>
      <c r="C11" s="1" t="s">
        <v>10</v>
      </c>
      <c r="D11" s="1" t="s">
        <v>50</v>
      </c>
      <c r="E11" s="1"/>
      <c r="F11" s="1"/>
      <c r="G11" s="1"/>
      <c r="H11" s="1"/>
    </row>
    <row r="12" spans="1:8" ht="14" customHeight="1" x14ac:dyDescent="0.2">
      <c r="A12" s="1" t="s">
        <v>27</v>
      </c>
      <c r="B12" s="7">
        <v>531993</v>
      </c>
      <c r="C12" s="1" t="s">
        <v>37</v>
      </c>
      <c r="D12" s="1"/>
      <c r="E12" s="1"/>
      <c r="F12" s="1"/>
      <c r="G12" s="1"/>
      <c r="H12" s="1"/>
    </row>
    <row r="13" spans="1:8" ht="14" customHeight="1" x14ac:dyDescent="0.2">
      <c r="A13" s="1" t="s">
        <v>32</v>
      </c>
      <c r="B13" s="7">
        <v>7000</v>
      </c>
      <c r="C13" s="1" t="s">
        <v>33</v>
      </c>
      <c r="D13" s="1" t="s">
        <v>38</v>
      </c>
      <c r="E13" s="1"/>
      <c r="F13" s="1"/>
      <c r="G13" s="1"/>
      <c r="H13" s="1"/>
    </row>
    <row r="14" spans="1:8" ht="14" customHeight="1" x14ac:dyDescent="0.2">
      <c r="A14" s="1" t="s">
        <v>25</v>
      </c>
      <c r="B14" s="7">
        <v>47684</v>
      </c>
      <c r="C14" s="1" t="s">
        <v>41</v>
      </c>
      <c r="D14" s="1"/>
      <c r="E14" s="1"/>
      <c r="F14" s="1"/>
      <c r="G14" s="1"/>
      <c r="H14" s="1"/>
    </row>
    <row r="15" spans="1:8" ht="14" customHeight="1" x14ac:dyDescent="0.2">
      <c r="A15" s="1" t="s">
        <v>29</v>
      </c>
      <c r="B15" s="7">
        <v>19000</v>
      </c>
      <c r="C15" s="1" t="s">
        <v>28</v>
      </c>
      <c r="D15" s="1" t="s">
        <v>39</v>
      </c>
      <c r="E15" s="1"/>
      <c r="F15" s="1"/>
      <c r="G15" s="1"/>
      <c r="H15" s="1"/>
    </row>
    <row r="16" spans="1:8" ht="14" customHeight="1" x14ac:dyDescent="0.2">
      <c r="A16" s="1" t="s">
        <v>20</v>
      </c>
      <c r="B16" s="7">
        <v>5822</v>
      </c>
      <c r="C16" s="1" t="s">
        <v>21</v>
      </c>
      <c r="D16" s="1"/>
      <c r="E16" s="1"/>
      <c r="F16" s="1"/>
      <c r="G16" s="1"/>
      <c r="H16" s="1"/>
    </row>
    <row r="17" spans="1:9" ht="14" customHeight="1" x14ac:dyDescent="0.2">
      <c r="A17" s="1" t="s">
        <v>31</v>
      </c>
      <c r="B17" s="7">
        <v>1503945</v>
      </c>
      <c r="C17" s="1" t="s">
        <v>30</v>
      </c>
      <c r="D17" s="1"/>
      <c r="E17" s="1"/>
      <c r="F17" s="1"/>
      <c r="G17" s="1"/>
      <c r="H17" s="1"/>
    </row>
    <row r="18" spans="1:9" ht="14" customHeight="1" x14ac:dyDescent="0.2">
      <c r="A18" s="1" t="s">
        <v>53</v>
      </c>
      <c r="B18" s="7">
        <v>34635</v>
      </c>
      <c r="C18" s="1" t="s">
        <v>52</v>
      </c>
      <c r="D18" s="1"/>
      <c r="E18" s="1"/>
      <c r="F18" s="2">
        <f>E7-B19</f>
        <v>60495</v>
      </c>
      <c r="G18" s="1"/>
      <c r="H18" s="1"/>
    </row>
    <row r="19" spans="1:9" ht="14" customHeight="1" x14ac:dyDescent="0.2">
      <c r="A19" s="1" t="s">
        <v>7</v>
      </c>
      <c r="B19" s="3">
        <f>SUM(B9:B18)</f>
        <v>2201675</v>
      </c>
      <c r="C19" s="1"/>
      <c r="D19" s="1"/>
      <c r="E19" s="1"/>
      <c r="F19" s="1"/>
      <c r="G19" s="1"/>
      <c r="H19" s="1"/>
    </row>
    <row r="20" spans="1:9" ht="14" customHeight="1" x14ac:dyDescent="0.2">
      <c r="A20" s="2" t="s">
        <v>11</v>
      </c>
      <c r="B20" s="7"/>
      <c r="C20" s="1"/>
      <c r="D20" s="1"/>
      <c r="E20" s="1"/>
      <c r="F20" s="4"/>
      <c r="G20" s="1"/>
      <c r="H20" s="1"/>
    </row>
    <row r="21" spans="1:9" x14ac:dyDescent="0.2">
      <c r="A21" s="4" t="s">
        <v>12</v>
      </c>
      <c r="B21" s="8">
        <v>46758</v>
      </c>
      <c r="C21" s="4" t="s">
        <v>46</v>
      </c>
      <c r="D21" s="4"/>
      <c r="E21" s="4">
        <v>31549</v>
      </c>
      <c r="F21" s="4">
        <f>E21-B21</f>
        <v>-15209</v>
      </c>
      <c r="G21" s="1"/>
      <c r="H21" s="1"/>
    </row>
    <row r="22" spans="1:9" x14ac:dyDescent="0.2">
      <c r="A22" s="4" t="s">
        <v>13</v>
      </c>
      <c r="B22" s="8">
        <v>5173</v>
      </c>
      <c r="C22" s="4" t="s">
        <v>34</v>
      </c>
      <c r="D22" s="4"/>
      <c r="E22" s="4">
        <v>5144</v>
      </c>
      <c r="F22" s="4">
        <f t="shared" ref="F22:F27" si="0">E22-B22</f>
        <v>-29</v>
      </c>
      <c r="G22" s="1"/>
      <c r="H22" s="1"/>
    </row>
    <row r="23" spans="1:9" x14ac:dyDescent="0.2">
      <c r="A23" s="4" t="s">
        <v>14</v>
      </c>
      <c r="B23" s="8">
        <v>32096</v>
      </c>
      <c r="C23" s="4" t="s">
        <v>46</v>
      </c>
      <c r="D23" s="4"/>
      <c r="E23" s="1">
        <v>19830</v>
      </c>
      <c r="F23" s="4">
        <f t="shared" si="0"/>
        <v>-12266</v>
      </c>
      <c r="G23" s="1"/>
      <c r="H23" s="1"/>
    </row>
    <row r="24" spans="1:9" x14ac:dyDescent="0.2">
      <c r="A24" s="4" t="s">
        <v>15</v>
      </c>
      <c r="B24" s="8">
        <v>434762</v>
      </c>
      <c r="C24" s="4" t="s">
        <v>34</v>
      </c>
      <c r="D24" s="4"/>
      <c r="E24" s="4">
        <v>432010</v>
      </c>
      <c r="F24" s="4">
        <f t="shared" si="0"/>
        <v>-2752</v>
      </c>
      <c r="G24" s="1"/>
      <c r="H24" s="1"/>
    </row>
    <row r="25" spans="1:9" x14ac:dyDescent="0.2">
      <c r="A25" s="4" t="s">
        <v>16</v>
      </c>
      <c r="B25" s="8">
        <v>656698</v>
      </c>
      <c r="C25" s="4" t="s">
        <v>44</v>
      </c>
      <c r="D25" s="4"/>
      <c r="E25" s="4">
        <v>398273</v>
      </c>
      <c r="F25" s="4">
        <f t="shared" si="0"/>
        <v>-258425</v>
      </c>
      <c r="G25" s="1"/>
      <c r="H25" s="1"/>
    </row>
    <row r="26" spans="1:9" x14ac:dyDescent="0.2">
      <c r="A26" s="4" t="s">
        <v>17</v>
      </c>
      <c r="B26" s="8">
        <v>38940</v>
      </c>
      <c r="C26" s="11" t="s">
        <v>24</v>
      </c>
      <c r="D26" s="4"/>
      <c r="E26" s="4">
        <v>125654</v>
      </c>
      <c r="F26" s="4">
        <f t="shared" si="0"/>
        <v>86714</v>
      </c>
      <c r="G26" s="1"/>
      <c r="H26" s="1"/>
    </row>
    <row r="27" spans="1:9" x14ac:dyDescent="0.2">
      <c r="A27" s="4" t="s">
        <v>48</v>
      </c>
      <c r="B27" s="8">
        <v>245550</v>
      </c>
      <c r="C27" s="11" t="s">
        <v>49</v>
      </c>
      <c r="D27" s="4"/>
      <c r="E27" s="4">
        <v>78245</v>
      </c>
      <c r="F27" s="4">
        <f t="shared" si="0"/>
        <v>-167305</v>
      </c>
      <c r="G27" s="1"/>
      <c r="H27" s="1"/>
    </row>
    <row r="28" spans="1:9" x14ac:dyDescent="0.2">
      <c r="A28" s="4" t="s">
        <v>7</v>
      </c>
      <c r="B28" s="9">
        <f>SUM(B21:B27)</f>
        <v>1459977</v>
      </c>
      <c r="C28" s="4"/>
      <c r="D28" s="4"/>
      <c r="E28" s="5">
        <f>SUM(E21:E27)</f>
        <v>1090705</v>
      </c>
      <c r="F28" s="2">
        <f>SUM(F21:F27)</f>
        <v>-369272</v>
      </c>
      <c r="G28" s="1"/>
      <c r="H28" s="1"/>
    </row>
    <row r="29" spans="1:9" x14ac:dyDescent="0.2">
      <c r="A29" s="1" t="s">
        <v>18</v>
      </c>
      <c r="B29" s="3">
        <f>B19+B28</f>
        <v>3661652</v>
      </c>
      <c r="C29" s="1"/>
      <c r="D29" s="1"/>
      <c r="E29" s="13">
        <f>E7+E28</f>
        <v>3352875</v>
      </c>
      <c r="F29" s="2">
        <f>F18+F28</f>
        <v>-308777</v>
      </c>
      <c r="H29" s="2"/>
    </row>
    <row r="30" spans="1:9" x14ac:dyDescent="0.2">
      <c r="A30" s="2" t="s">
        <v>40</v>
      </c>
      <c r="B30" s="7"/>
      <c r="C30" s="1"/>
      <c r="D30" s="1"/>
      <c r="E30" s="2">
        <f>E7+E28</f>
        <v>3352875</v>
      </c>
      <c r="F30" s="1"/>
      <c r="G30" s="2">
        <v>2384207.21</v>
      </c>
      <c r="H30" s="2">
        <f>H3+E30-G30</f>
        <v>968667.79</v>
      </c>
      <c r="I30" s="12"/>
    </row>
    <row r="31" spans="1:9" x14ac:dyDescent="0.2">
      <c r="C31" t="s">
        <v>43</v>
      </c>
    </row>
  </sheetData>
  <mergeCells count="1">
    <mergeCell ref="A1:H1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tabSelected="1" workbookViewId="0">
      <selection activeCell="K27" sqref="K27"/>
    </sheetView>
  </sheetViews>
  <sheetFormatPr baseColWidth="10" defaultColWidth="8.83203125" defaultRowHeight="15" x14ac:dyDescent="0.2"/>
  <cols>
    <col min="1" max="1" width="29.1640625" customWidth="1"/>
    <col min="2" max="2" width="13.5" customWidth="1"/>
    <col min="3" max="3" width="25.5" customWidth="1"/>
    <col min="4" max="4" width="16.1640625" customWidth="1"/>
    <col min="5" max="5" width="14.33203125" customWidth="1"/>
    <col min="6" max="6" width="14.5" customWidth="1"/>
    <col min="7" max="7" width="14.1640625" customWidth="1"/>
    <col min="8" max="8" width="11.6640625" customWidth="1"/>
  </cols>
  <sheetData>
    <row r="1" spans="1:8" ht="37.5" customHeight="1" x14ac:dyDescent="0.25">
      <c r="A1" s="18" t="s">
        <v>55</v>
      </c>
      <c r="B1" s="19"/>
      <c r="C1" s="19"/>
      <c r="D1" s="19"/>
      <c r="E1" s="19"/>
      <c r="F1" s="19"/>
      <c r="G1" s="19"/>
      <c r="H1" s="20"/>
    </row>
    <row r="2" spans="1:8" x14ac:dyDescent="0.2">
      <c r="A2" s="3" t="s">
        <v>0</v>
      </c>
      <c r="B2" s="7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45</v>
      </c>
    </row>
    <row r="3" spans="1:8" x14ac:dyDescent="0.2">
      <c r="A3" s="2" t="s">
        <v>35</v>
      </c>
      <c r="B3" s="7"/>
      <c r="C3" s="1"/>
      <c r="D3" s="1"/>
      <c r="E3" s="1"/>
      <c r="F3" s="1"/>
      <c r="G3" s="1"/>
      <c r="H3" s="2">
        <v>0</v>
      </c>
    </row>
    <row r="4" spans="1:8" x14ac:dyDescent="0.2">
      <c r="A4" s="6" t="s">
        <v>54</v>
      </c>
      <c r="B4" s="7"/>
      <c r="C4" s="1"/>
      <c r="D4" s="1"/>
      <c r="E4" s="1">
        <v>207834</v>
      </c>
      <c r="F4" s="1"/>
      <c r="G4" s="1"/>
      <c r="H4" s="2"/>
    </row>
    <row r="5" spans="1:8" x14ac:dyDescent="0.2">
      <c r="A5" s="1" t="s">
        <v>26</v>
      </c>
      <c r="B5" s="7"/>
      <c r="C5" s="1"/>
      <c r="D5" s="1"/>
      <c r="E5" s="1">
        <v>142626</v>
      </c>
      <c r="F5" s="1"/>
      <c r="G5" s="1"/>
      <c r="H5" s="1"/>
    </row>
    <row r="6" spans="1:8" x14ac:dyDescent="0.2">
      <c r="A6" s="1" t="s">
        <v>7</v>
      </c>
      <c r="B6" s="7"/>
      <c r="C6" s="1"/>
      <c r="D6" s="1"/>
      <c r="E6" s="2">
        <f>SUM(E4:E5)</f>
        <v>350460</v>
      </c>
      <c r="F6" s="1"/>
      <c r="G6" s="1"/>
      <c r="H6" s="1"/>
    </row>
    <row r="7" spans="1:8" x14ac:dyDescent="0.2">
      <c r="A7" s="3" t="s">
        <v>8</v>
      </c>
      <c r="B7" s="7"/>
      <c r="C7" s="1"/>
      <c r="D7" s="1"/>
      <c r="E7" s="1"/>
      <c r="F7" s="1"/>
      <c r="G7" s="1"/>
      <c r="H7" s="1"/>
    </row>
    <row r="8" spans="1:8" x14ac:dyDescent="0.2">
      <c r="A8" s="1" t="s">
        <v>23</v>
      </c>
      <c r="B8" s="14">
        <v>9600</v>
      </c>
      <c r="C8" s="1" t="s">
        <v>9</v>
      </c>
      <c r="D8" s="1" t="s">
        <v>58</v>
      </c>
      <c r="E8" s="1"/>
      <c r="F8" s="1"/>
      <c r="G8" s="1"/>
      <c r="H8" s="1"/>
    </row>
    <row r="9" spans="1:8" x14ac:dyDescent="0.2">
      <c r="A9" s="1" t="s">
        <v>57</v>
      </c>
      <c r="B9" s="14">
        <v>8640</v>
      </c>
      <c r="C9" s="4" t="s">
        <v>59</v>
      </c>
      <c r="D9" s="1"/>
      <c r="E9" s="1"/>
      <c r="F9" s="1"/>
      <c r="G9" s="1"/>
      <c r="H9" s="1"/>
    </row>
    <row r="10" spans="1:8" x14ac:dyDescent="0.2">
      <c r="A10" s="1" t="s">
        <v>27</v>
      </c>
      <c r="B10" s="14">
        <v>345097</v>
      </c>
      <c r="C10" s="1" t="s">
        <v>37</v>
      </c>
      <c r="D10" s="1"/>
      <c r="E10" s="1"/>
      <c r="F10" s="1"/>
      <c r="G10" s="1"/>
      <c r="H10" s="1"/>
    </row>
    <row r="11" spans="1:8" x14ac:dyDescent="0.2">
      <c r="A11" s="1" t="s">
        <v>32</v>
      </c>
      <c r="B11" s="14">
        <v>4000</v>
      </c>
      <c r="C11" s="1" t="s">
        <v>33</v>
      </c>
      <c r="D11" s="1" t="s">
        <v>38</v>
      </c>
      <c r="E11" s="1"/>
      <c r="F11" s="1"/>
      <c r="G11" s="1"/>
      <c r="H11" s="1"/>
    </row>
    <row r="12" spans="1:8" x14ac:dyDescent="0.2">
      <c r="A12" s="1" t="s">
        <v>25</v>
      </c>
      <c r="B12" s="14">
        <v>75146</v>
      </c>
      <c r="C12" s="1" t="s">
        <v>41</v>
      </c>
      <c r="D12" s="1"/>
      <c r="E12" s="1"/>
      <c r="F12" s="1"/>
      <c r="G12" s="1"/>
      <c r="H12" s="1"/>
    </row>
    <row r="13" spans="1:8" x14ac:dyDescent="0.2">
      <c r="A13" s="1" t="s">
        <v>29</v>
      </c>
      <c r="B13" s="14">
        <v>7000</v>
      </c>
      <c r="C13" s="1" t="s">
        <v>28</v>
      </c>
      <c r="D13" s="1" t="s">
        <v>39</v>
      </c>
      <c r="E13" s="1"/>
      <c r="F13" s="1"/>
      <c r="G13" s="1"/>
      <c r="H13" s="1"/>
    </row>
    <row r="14" spans="1:8" x14ac:dyDescent="0.2">
      <c r="A14" s="1" t="s">
        <v>60</v>
      </c>
      <c r="B14" s="14">
        <v>1500</v>
      </c>
      <c r="C14" s="1" t="s">
        <v>21</v>
      </c>
      <c r="D14" s="1"/>
      <c r="E14" s="1"/>
      <c r="F14" s="1"/>
      <c r="G14" s="1"/>
      <c r="H14" s="1"/>
    </row>
    <row r="15" spans="1:8" x14ac:dyDescent="0.2">
      <c r="A15" s="1" t="s">
        <v>31</v>
      </c>
      <c r="B15" s="14">
        <v>123935</v>
      </c>
      <c r="C15" s="1" t="s">
        <v>30</v>
      </c>
      <c r="D15" s="1"/>
      <c r="E15" s="1"/>
      <c r="F15" s="1"/>
      <c r="G15" s="1"/>
      <c r="H15" s="1"/>
    </row>
    <row r="16" spans="1:8" x14ac:dyDescent="0.2">
      <c r="A16" s="1" t="s">
        <v>53</v>
      </c>
      <c r="B16" s="14">
        <v>33143</v>
      </c>
      <c r="C16" s="1" t="s">
        <v>52</v>
      </c>
      <c r="D16" s="1"/>
      <c r="E16" s="1"/>
      <c r="F16" s="2">
        <f>E6-B19</f>
        <v>-315404</v>
      </c>
      <c r="G16" s="1"/>
      <c r="H16" s="1"/>
    </row>
    <row r="17" spans="1:8" x14ac:dyDescent="0.2">
      <c r="A17" s="1" t="s">
        <v>61</v>
      </c>
      <c r="B17" s="14">
        <v>46000</v>
      </c>
      <c r="C17" s="1"/>
      <c r="D17" s="1"/>
      <c r="E17" s="1"/>
      <c r="F17" s="2"/>
      <c r="G17" s="1"/>
      <c r="H17" s="1"/>
    </row>
    <row r="18" spans="1:8" x14ac:dyDescent="0.2">
      <c r="A18" s="1" t="s">
        <v>62</v>
      </c>
      <c r="B18" s="14">
        <v>11803</v>
      </c>
      <c r="C18" s="1"/>
      <c r="D18" s="1"/>
      <c r="E18" s="1"/>
      <c r="F18" s="2"/>
      <c r="G18" s="1"/>
      <c r="H18" s="1"/>
    </row>
    <row r="19" spans="1:8" x14ac:dyDescent="0.2">
      <c r="A19" s="1" t="s">
        <v>7</v>
      </c>
      <c r="B19" s="15">
        <f>SUM(B8:B18)</f>
        <v>665864</v>
      </c>
      <c r="C19" s="1"/>
      <c r="D19" s="1"/>
      <c r="E19" s="1"/>
      <c r="F19" s="1"/>
      <c r="G19" s="1"/>
      <c r="H19" s="1"/>
    </row>
    <row r="20" spans="1:8" x14ac:dyDescent="0.2">
      <c r="A20" s="2" t="s">
        <v>11</v>
      </c>
      <c r="B20" s="14"/>
      <c r="C20" s="1"/>
      <c r="D20" s="1"/>
      <c r="E20" s="1"/>
      <c r="F20" s="4"/>
      <c r="G20" s="1"/>
      <c r="H20" s="1"/>
    </row>
    <row r="21" spans="1:8" x14ac:dyDescent="0.2">
      <c r="A21" s="4" t="s">
        <v>12</v>
      </c>
      <c r="B21" s="16">
        <v>4083</v>
      </c>
      <c r="C21" s="4" t="s">
        <v>46</v>
      </c>
      <c r="D21" s="4"/>
      <c r="E21" s="4">
        <v>3591</v>
      </c>
      <c r="F21" s="4">
        <f>E21-B21</f>
        <v>-492</v>
      </c>
      <c r="G21" s="1"/>
      <c r="H21" s="1"/>
    </row>
    <row r="22" spans="1:8" x14ac:dyDescent="0.2">
      <c r="A22" s="4" t="s">
        <v>13</v>
      </c>
      <c r="B22" s="16">
        <v>6254</v>
      </c>
      <c r="C22" s="4" t="s">
        <v>34</v>
      </c>
      <c r="D22" s="4"/>
      <c r="E22" s="4">
        <v>3172</v>
      </c>
      <c r="F22" s="4">
        <f t="shared" ref="F22:F27" si="0">E22-B22</f>
        <v>-3082</v>
      </c>
      <c r="G22" s="1"/>
      <c r="H22" s="1"/>
    </row>
    <row r="23" spans="1:8" x14ac:dyDescent="0.2">
      <c r="A23" s="4" t="s">
        <v>14</v>
      </c>
      <c r="B23" s="16">
        <v>1949</v>
      </c>
      <c r="C23" s="4" t="s">
        <v>46</v>
      </c>
      <c r="D23" s="4"/>
      <c r="E23" s="1">
        <v>3307</v>
      </c>
      <c r="F23" s="4">
        <f t="shared" si="0"/>
        <v>1358</v>
      </c>
      <c r="G23" s="1"/>
      <c r="H23" s="1"/>
    </row>
    <row r="24" spans="1:8" x14ac:dyDescent="0.2">
      <c r="A24" s="4" t="s">
        <v>15</v>
      </c>
      <c r="B24" s="16">
        <v>258166</v>
      </c>
      <c r="C24" s="4" t="s">
        <v>34</v>
      </c>
      <c r="D24" s="4"/>
      <c r="E24" s="4">
        <v>236231</v>
      </c>
      <c r="F24" s="4">
        <f t="shared" si="0"/>
        <v>-21935</v>
      </c>
      <c r="G24" s="1"/>
      <c r="H24" s="1"/>
    </row>
    <row r="25" spans="1:8" x14ac:dyDescent="0.2">
      <c r="A25" s="4" t="s">
        <v>16</v>
      </c>
      <c r="B25" s="16">
        <v>625660</v>
      </c>
      <c r="C25" s="4" t="s">
        <v>44</v>
      </c>
      <c r="D25" s="4"/>
      <c r="E25" s="4">
        <v>55708</v>
      </c>
      <c r="F25" s="4">
        <f t="shared" si="0"/>
        <v>-569952</v>
      </c>
      <c r="G25" s="1"/>
      <c r="H25" s="1"/>
    </row>
    <row r="26" spans="1:8" x14ac:dyDescent="0.2">
      <c r="A26" s="4" t="s">
        <v>17</v>
      </c>
      <c r="B26" s="16">
        <v>56640</v>
      </c>
      <c r="C26" s="11" t="s">
        <v>24</v>
      </c>
      <c r="D26" s="4"/>
      <c r="E26" s="4">
        <v>34204</v>
      </c>
      <c r="F26" s="4">
        <f t="shared" si="0"/>
        <v>-22436</v>
      </c>
      <c r="G26" s="1"/>
      <c r="H26" s="1"/>
    </row>
    <row r="27" spans="1:8" x14ac:dyDescent="0.2">
      <c r="A27" s="4" t="s">
        <v>48</v>
      </c>
      <c r="B27" s="16">
        <v>21600</v>
      </c>
      <c r="C27" s="11" t="s">
        <v>49</v>
      </c>
      <c r="D27" s="4"/>
      <c r="E27" s="4">
        <v>11578</v>
      </c>
      <c r="F27" s="4">
        <f t="shared" si="0"/>
        <v>-10022</v>
      </c>
      <c r="G27" s="1"/>
      <c r="H27" s="1"/>
    </row>
    <row r="28" spans="1:8" x14ac:dyDescent="0.2">
      <c r="A28" s="4" t="s">
        <v>7</v>
      </c>
      <c r="B28" s="17">
        <f>SUM(B21:B27)</f>
        <v>974352</v>
      </c>
      <c r="C28" s="4"/>
      <c r="D28" s="4"/>
      <c r="E28" s="5">
        <f>SUM(E21:E27)</f>
        <v>347791</v>
      </c>
      <c r="F28" s="2">
        <f>SUM(F21:F27)</f>
        <v>-626561</v>
      </c>
      <c r="G28" s="1"/>
      <c r="H28" s="1"/>
    </row>
    <row r="29" spans="1:8" x14ac:dyDescent="0.2">
      <c r="A29" s="2" t="s">
        <v>56</v>
      </c>
      <c r="B29" s="3"/>
      <c r="C29" s="1"/>
      <c r="D29" s="1"/>
      <c r="E29" s="2"/>
      <c r="F29" s="2"/>
      <c r="G29" s="1"/>
      <c r="H29" s="2"/>
    </row>
    <row r="30" spans="1:8" x14ac:dyDescent="0.2">
      <c r="A30" s="1" t="s">
        <v>36</v>
      </c>
      <c r="B30" s="3">
        <v>2100</v>
      </c>
      <c r="C30" s="1"/>
      <c r="D30" s="1"/>
      <c r="E30" s="2">
        <v>2100</v>
      </c>
      <c r="F30" s="1">
        <f>E30-B30</f>
        <v>0</v>
      </c>
      <c r="G30" s="1"/>
      <c r="H30" s="2"/>
    </row>
    <row r="31" spans="1:8" x14ac:dyDescent="0.2">
      <c r="A31" s="1" t="s">
        <v>7</v>
      </c>
      <c r="B31" s="3">
        <f>B19+B28+B30</f>
        <v>1642316</v>
      </c>
      <c r="C31" s="1"/>
      <c r="D31" s="1"/>
      <c r="E31" s="2">
        <f>E6+E28+E30</f>
        <v>700351</v>
      </c>
      <c r="F31" s="2">
        <f>F16+F28</f>
        <v>-941965</v>
      </c>
      <c r="G31" s="1"/>
      <c r="H31" s="2"/>
    </row>
    <row r="32" spans="1:8" x14ac:dyDescent="0.2">
      <c r="A32" s="2" t="s">
        <v>40</v>
      </c>
      <c r="B32" s="7"/>
      <c r="C32" s="1"/>
      <c r="D32" s="1"/>
      <c r="E32" s="2">
        <f>E6+E28+E30</f>
        <v>700351</v>
      </c>
      <c r="F32" s="1"/>
      <c r="G32" s="2">
        <v>221359</v>
      </c>
      <c r="H32" s="2">
        <v>478992</v>
      </c>
    </row>
    <row r="33" spans="2:3" x14ac:dyDescent="0.2">
      <c r="B33" s="10"/>
      <c r="C33" t="s">
        <v>43</v>
      </c>
    </row>
  </sheetData>
  <mergeCells count="1">
    <mergeCell ref="A1:H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2017кир</vt:lpstr>
      <vt:lpstr>авт 32а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Фёдор Беспалов</cp:lastModifiedBy>
  <cp:lastPrinted>2018-03-07T09:16:20Z</cp:lastPrinted>
  <dcterms:created xsi:type="dcterms:W3CDTF">2017-03-20T06:59:41Z</dcterms:created>
  <dcterms:modified xsi:type="dcterms:W3CDTF">2018-03-29T07:58:10Z</dcterms:modified>
</cp:coreProperties>
</file>