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dorbespalov/Desktop/собрания 2018/"/>
    </mc:Choice>
  </mc:AlternateContent>
  <xr:revisionPtr revIDLastSave="0" documentId="12_ncr:500000_{FC5C2A10-2391-3D4C-B6CC-EC1A6CAC0B4E}" xr6:coauthVersionLast="31" xr6:coauthVersionMax="31" xr10:uidLastSave="{00000000-0000-0000-0000-000000000000}"/>
  <bookViews>
    <workbookView xWindow="120" yWindow="460" windowWidth="23820" windowHeight="7820" activeTab="1" xr2:uid="{00000000-000D-0000-FFFF-FFFF00000000}"/>
  </bookViews>
  <sheets>
    <sheet name="2016" sheetId="1" r:id="rId1"/>
    <sheet name="2017" sheetId="2" r:id="rId2"/>
  </sheets>
  <calcPr calcId="162913" refMode="R1C1"/>
</workbook>
</file>

<file path=xl/calcChain.xml><?xml version="1.0" encoding="utf-8"?>
<calcChain xmlns="http://schemas.openxmlformats.org/spreadsheetml/2006/main">
  <c r="H39" i="2" l="1"/>
  <c r="F29" i="2" l="1"/>
  <c r="F30" i="2"/>
  <c r="F31" i="2"/>
  <c r="F32" i="2"/>
  <c r="F33" i="2"/>
  <c r="F28" i="2"/>
  <c r="F34" i="2" s="1"/>
  <c r="E37" i="2"/>
  <c r="E34" i="2"/>
  <c r="E10" i="2"/>
  <c r="B37" i="2"/>
  <c r="B34" i="2"/>
  <c r="B26" i="2"/>
  <c r="E38" i="2" l="1"/>
  <c r="F25" i="2"/>
  <c r="B38" i="2"/>
  <c r="F36" i="2"/>
  <c r="E35" i="1"/>
  <c r="F27" i="1"/>
  <c r="F28" i="1"/>
  <c r="F29" i="1"/>
  <c r="F30" i="1"/>
  <c r="F31" i="1"/>
  <c r="F26" i="1"/>
  <c r="E32" i="1"/>
  <c r="F38" i="2" l="1"/>
  <c r="B24" i="1"/>
  <c r="E8" i="1"/>
  <c r="E36" i="1" s="1"/>
  <c r="B32" i="1"/>
  <c r="B35" i="1"/>
  <c r="F24" i="1" l="1"/>
  <c r="F32" i="1"/>
  <c r="B36" i="1"/>
  <c r="F35" i="1"/>
  <c r="H37" i="1" l="1"/>
  <c r="F36" i="1"/>
</calcChain>
</file>

<file path=xl/sharedStrings.xml><?xml version="1.0" encoding="utf-8"?>
<sst xmlns="http://schemas.openxmlformats.org/spreadsheetml/2006/main" count="145" uniqueCount="81">
  <si>
    <t>Доходы</t>
  </si>
  <si>
    <t>сумма</t>
  </si>
  <si>
    <t>исполнитель</t>
  </si>
  <si>
    <t>примечание</t>
  </si>
  <si>
    <t>начислено</t>
  </si>
  <si>
    <t>Приб/убыт</t>
  </si>
  <si>
    <t>оплачено</t>
  </si>
  <si>
    <t>Задолженн.</t>
  </si>
  <si>
    <t>итого</t>
  </si>
  <si>
    <t>Расходы</t>
  </si>
  <si>
    <t>ООО "Донтепломер"</t>
  </si>
  <si>
    <t>ФБУ "Дезинфекция"</t>
  </si>
  <si>
    <t>ООО "ЮгПроектконсалдинг"</t>
  </si>
  <si>
    <t>Коммунальные услуги</t>
  </si>
  <si>
    <t>ХВС</t>
  </si>
  <si>
    <t>ГВС</t>
  </si>
  <si>
    <t>водоотведение</t>
  </si>
  <si>
    <t>отопление</t>
  </si>
  <si>
    <t>эл.энергия</t>
  </si>
  <si>
    <t>прочие услуги</t>
  </si>
  <si>
    <t>лифты</t>
  </si>
  <si>
    <t>всего</t>
  </si>
  <si>
    <t>ежемес.1400</t>
  </si>
  <si>
    <t>1 раз а год</t>
  </si>
  <si>
    <t>телефон,диспетчериз.лифта</t>
  </si>
  <si>
    <t>ООО "МТС"</t>
  </si>
  <si>
    <t>дезинфекция, дератизац.</t>
  </si>
  <si>
    <t>Обслуж узла учета тепл.энерг.</t>
  </si>
  <si>
    <t>Проверка приб. узла учета теп.эн.</t>
  </si>
  <si>
    <t>ЗАО "Союзлифтмонтаж Юг"</t>
  </si>
  <si>
    <t>Комиссионный сбор 2%</t>
  </si>
  <si>
    <t>Освидет.консъержей</t>
  </si>
  <si>
    <t>тех.обслуживание дома</t>
  </si>
  <si>
    <t>тех. обслуживание  офисов</t>
  </si>
  <si>
    <t>тех.обслуживание парковки</t>
  </si>
  <si>
    <t>Задолженность на 01.01.2016г.</t>
  </si>
  <si>
    <t>содержание консъержей.</t>
  </si>
  <si>
    <t>зарплата и налоги с ФОТ</t>
  </si>
  <si>
    <t>(2% от поступ.оплаты 8510543)</t>
  </si>
  <si>
    <t xml:space="preserve">ООО "НИЦЭЛ" </t>
  </si>
  <si>
    <t>Освидетельствование лифтов</t>
  </si>
  <si>
    <t>ООО "УК "Покровский"</t>
  </si>
  <si>
    <t>Общехоз.расходы(накладные)</t>
  </si>
  <si>
    <t>Чистящ.средства для уборки</t>
  </si>
  <si>
    <t>ООО "Авантаж"</t>
  </si>
  <si>
    <t>ООО "Ростовские теплосети"</t>
  </si>
  <si>
    <t>ПАО "ТНС-эернго"</t>
  </si>
  <si>
    <t>Задолженность на 01.01.2017г.</t>
  </si>
  <si>
    <t>АО "Водоканал"</t>
  </si>
  <si>
    <t>ИП Песоцкий</t>
  </si>
  <si>
    <t>Текущий ремонт электросистемы</t>
  </si>
  <si>
    <t>Материалы для ремонта</t>
  </si>
  <si>
    <t>Анализ  хозяйственной деятельности ж/д Халтуринский 94 за  2016год.</t>
  </si>
  <si>
    <t>ежемес.2000</t>
  </si>
  <si>
    <t>домофон</t>
  </si>
  <si>
    <t>ООО "Цветоком"</t>
  </si>
  <si>
    <t>ежем.800</t>
  </si>
  <si>
    <t>(консъер.уборщ. дворн, )</t>
  </si>
  <si>
    <t>ежемес. 1000</t>
  </si>
  <si>
    <t>ежем. 5310</t>
  </si>
  <si>
    <t>1 х3500</t>
  </si>
  <si>
    <t>Ремонт лифта</t>
  </si>
  <si>
    <t>текущий ремонт водомера</t>
  </si>
  <si>
    <t>Ростовский ЦСМ</t>
  </si>
  <si>
    <t>Анализ  хозяйственной деятельности ж/д Халтуринский 94 за  2017год.</t>
  </si>
  <si>
    <t>Задолженность на 01.01.2018г.</t>
  </si>
  <si>
    <t>(2% от поступ.оплаты)</t>
  </si>
  <si>
    <t>Сдерж.общ.имущ.дома(СОИД) с 01.04.17</t>
  </si>
  <si>
    <t>тех.обслуживание дома до 01.04.</t>
  </si>
  <si>
    <t>пени за просрочку платежей</t>
  </si>
  <si>
    <t>ИП Кишельгоф</t>
  </si>
  <si>
    <t>Текущий ремонт вентиляц.окон</t>
  </si>
  <si>
    <t>ООО "Рико сервис"</t>
  </si>
  <si>
    <t>Техническое обслуж сплитсист.</t>
  </si>
  <si>
    <t>ООО "Дон Агро"</t>
  </si>
  <si>
    <t>Гл.бухгалтер               Т.Пельменева</t>
  </si>
  <si>
    <t>Тех.обслуж. и ремонт домофона</t>
  </si>
  <si>
    <t>ПАО "ТНС-энерго"</t>
  </si>
  <si>
    <t>Задолжен.</t>
  </si>
  <si>
    <t>АО "Ростовводоканал"</t>
  </si>
  <si>
    <t>Техническое обслужив. насосов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</si>
</sst>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Fill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workbookViewId="0">
      <selection sqref="A1:H37"/>
    </sheetView>
  </sheetViews>
  <sheetFormatPr baseColWidth="10" defaultColWidth="8.83203125" defaultRowHeight="15" x14ac:dyDescent="0.2"/>
  <cols>
    <col min="1" max="1" width="32" customWidth="1"/>
    <col min="2" max="2" width="11.6640625" customWidth="1"/>
    <col min="3" max="3" width="31.1640625" customWidth="1"/>
    <col min="4" max="4" width="16.5" customWidth="1"/>
    <col min="5" max="5" width="13.33203125" customWidth="1"/>
    <col min="6" max="6" width="11.1640625" customWidth="1"/>
    <col min="7" max="7" width="10.1640625" customWidth="1"/>
    <col min="8" max="8" width="12.1640625" customWidth="1"/>
  </cols>
  <sheetData>
    <row r="1" spans="1:8" ht="30.75" customHeight="1" x14ac:dyDescent="0.25">
      <c r="A1" s="13" t="s">
        <v>52</v>
      </c>
      <c r="B1" s="14"/>
      <c r="C1" s="14"/>
      <c r="D1" s="14"/>
      <c r="E1" s="14"/>
      <c r="F1" s="14"/>
      <c r="G1" s="14"/>
      <c r="H1" s="15"/>
    </row>
    <row r="2" spans="1:8" ht="18.75" customHeight="1" x14ac:dyDescent="0.2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" customHeight="1" x14ac:dyDescent="0.2">
      <c r="A3" s="2" t="s">
        <v>35</v>
      </c>
      <c r="B3" s="1"/>
      <c r="C3" s="1"/>
      <c r="D3" s="1"/>
      <c r="E3" s="1"/>
      <c r="F3" s="1"/>
      <c r="G3" s="1"/>
      <c r="H3" s="2">
        <v>250776</v>
      </c>
    </row>
    <row r="4" spans="1:8" ht="15" customHeight="1" x14ac:dyDescent="0.2">
      <c r="A4" s="1" t="s">
        <v>32</v>
      </c>
      <c r="B4" s="1"/>
      <c r="C4" s="1"/>
      <c r="D4" s="1"/>
      <c r="E4" s="1">
        <v>788812</v>
      </c>
      <c r="F4" s="1"/>
      <c r="G4" s="1"/>
      <c r="H4" s="1"/>
    </row>
    <row r="5" spans="1:8" ht="15" customHeight="1" x14ac:dyDescent="0.2">
      <c r="A5" s="1" t="s">
        <v>34</v>
      </c>
      <c r="B5" s="1"/>
      <c r="C5" s="1"/>
      <c r="D5" s="1"/>
      <c r="E5" s="1">
        <v>24404</v>
      </c>
      <c r="F5" s="1"/>
      <c r="G5" s="1"/>
      <c r="H5" s="1"/>
    </row>
    <row r="6" spans="1:8" ht="15" customHeight="1" x14ac:dyDescent="0.2">
      <c r="A6" s="1" t="s">
        <v>33</v>
      </c>
      <c r="B6" s="1"/>
      <c r="C6" s="1"/>
      <c r="D6" s="1"/>
      <c r="E6" s="1">
        <v>17576</v>
      </c>
      <c r="F6" s="1"/>
      <c r="G6" s="1"/>
      <c r="H6" s="1"/>
    </row>
    <row r="7" spans="1:8" ht="15" customHeight="1" x14ac:dyDescent="0.2">
      <c r="A7" s="1" t="s">
        <v>36</v>
      </c>
      <c r="B7" s="1"/>
      <c r="C7" s="1"/>
      <c r="D7" s="1"/>
      <c r="E7" s="1">
        <v>472117</v>
      </c>
      <c r="F7" s="1"/>
      <c r="G7" s="1"/>
      <c r="H7" s="1"/>
    </row>
    <row r="8" spans="1:8" ht="15" customHeight="1" x14ac:dyDescent="0.2">
      <c r="A8" s="1" t="s">
        <v>8</v>
      </c>
      <c r="B8" s="1"/>
      <c r="C8" s="1"/>
      <c r="D8" s="1"/>
      <c r="E8" s="2">
        <f>SUM(E4:E7)</f>
        <v>1302909</v>
      </c>
      <c r="F8" s="1"/>
      <c r="G8" s="1"/>
      <c r="H8" s="1"/>
    </row>
    <row r="9" spans="1:8" ht="15" customHeight="1" x14ac:dyDescent="0.2">
      <c r="A9" s="3" t="s">
        <v>9</v>
      </c>
      <c r="B9" s="1"/>
      <c r="C9" s="1"/>
      <c r="D9" s="1"/>
      <c r="E9" s="1"/>
      <c r="F9" s="1"/>
      <c r="G9" s="1"/>
      <c r="H9" s="1"/>
    </row>
    <row r="10" spans="1:8" ht="15" customHeight="1" x14ac:dyDescent="0.2">
      <c r="A10" s="1" t="s">
        <v>27</v>
      </c>
      <c r="B10" s="1">
        <v>16800</v>
      </c>
      <c r="C10" s="1" t="s">
        <v>10</v>
      </c>
      <c r="D10" s="1" t="s">
        <v>22</v>
      </c>
      <c r="E10" s="1"/>
      <c r="F10" s="1"/>
      <c r="G10" s="1"/>
      <c r="H10" s="1"/>
    </row>
    <row r="11" spans="1:8" ht="15" customHeight="1" x14ac:dyDescent="0.2">
      <c r="A11" s="1" t="s">
        <v>28</v>
      </c>
      <c r="B11" s="1">
        <v>17384</v>
      </c>
      <c r="C11" s="1" t="s">
        <v>10</v>
      </c>
      <c r="D11" s="1" t="s">
        <v>23</v>
      </c>
      <c r="E11" s="1"/>
      <c r="F11" s="1"/>
      <c r="G11" s="1"/>
      <c r="H11" s="1"/>
    </row>
    <row r="12" spans="1:8" ht="15" customHeight="1" x14ac:dyDescent="0.2">
      <c r="A12" s="1" t="s">
        <v>26</v>
      </c>
      <c r="B12" s="1">
        <v>24000</v>
      </c>
      <c r="C12" s="1" t="s">
        <v>11</v>
      </c>
      <c r="D12" s="1" t="s">
        <v>53</v>
      </c>
      <c r="E12" s="1"/>
      <c r="F12" s="1"/>
      <c r="G12" s="1"/>
      <c r="H12" s="1"/>
    </row>
    <row r="13" spans="1:8" ht="15" customHeight="1" x14ac:dyDescent="0.2">
      <c r="A13" s="1" t="s">
        <v>37</v>
      </c>
      <c r="B13" s="1">
        <v>1261504</v>
      </c>
      <c r="C13" s="1" t="s">
        <v>57</v>
      </c>
      <c r="D13" s="1"/>
      <c r="E13" s="1"/>
      <c r="F13" s="1"/>
      <c r="G13" s="1"/>
      <c r="H13" s="1"/>
    </row>
    <row r="14" spans="1:8" ht="15" customHeight="1" x14ac:dyDescent="0.2">
      <c r="A14" s="1" t="s">
        <v>43</v>
      </c>
      <c r="B14" s="1">
        <v>12000</v>
      </c>
      <c r="C14" s="1" t="s">
        <v>44</v>
      </c>
      <c r="D14" s="1" t="s">
        <v>58</v>
      </c>
      <c r="E14" s="1"/>
      <c r="F14" s="1"/>
      <c r="G14" s="1"/>
      <c r="H14" s="1"/>
    </row>
    <row r="15" spans="1:8" ht="15" customHeight="1" x14ac:dyDescent="0.2">
      <c r="A15" s="1" t="s">
        <v>30</v>
      </c>
      <c r="B15" s="1">
        <v>47227</v>
      </c>
      <c r="C15" s="1" t="s">
        <v>38</v>
      </c>
      <c r="D15" s="1"/>
      <c r="E15" s="1"/>
      <c r="F15" s="1"/>
      <c r="G15" s="1"/>
      <c r="H15" s="1"/>
    </row>
    <row r="16" spans="1:8" ht="15" customHeight="1" x14ac:dyDescent="0.2">
      <c r="A16" s="1" t="s">
        <v>31</v>
      </c>
      <c r="B16" s="1">
        <v>2800</v>
      </c>
      <c r="C16" s="1" t="s">
        <v>12</v>
      </c>
      <c r="D16" s="1"/>
      <c r="E16" s="1"/>
      <c r="F16" s="1"/>
      <c r="G16" s="1"/>
      <c r="H16" s="1"/>
    </row>
    <row r="17" spans="1:8" ht="15" customHeight="1" x14ac:dyDescent="0.2">
      <c r="A17" s="1" t="s">
        <v>61</v>
      </c>
      <c r="B17" s="1">
        <v>12345</v>
      </c>
      <c r="C17" s="5" t="s">
        <v>29</v>
      </c>
      <c r="D17" s="1"/>
      <c r="E17" s="1"/>
      <c r="F17" s="1"/>
      <c r="G17" s="1"/>
      <c r="H17" s="1"/>
    </row>
    <row r="18" spans="1:8" ht="15" customHeight="1" x14ac:dyDescent="0.2">
      <c r="A18" s="1" t="s">
        <v>40</v>
      </c>
      <c r="B18" s="1">
        <v>3500</v>
      </c>
      <c r="C18" s="1" t="s">
        <v>39</v>
      </c>
      <c r="D18" s="1" t="s">
        <v>60</v>
      </c>
      <c r="E18" s="1"/>
      <c r="F18" s="1"/>
      <c r="G18" s="1"/>
      <c r="H18" s="1"/>
    </row>
    <row r="19" spans="1:8" ht="15" customHeight="1" x14ac:dyDescent="0.2">
      <c r="A19" s="1" t="s">
        <v>24</v>
      </c>
      <c r="B19" s="1">
        <v>4530</v>
      </c>
      <c r="C19" s="1" t="s">
        <v>25</v>
      </c>
      <c r="D19" s="1"/>
      <c r="E19" s="1"/>
      <c r="F19" s="1"/>
      <c r="G19" s="1"/>
      <c r="H19" s="1"/>
    </row>
    <row r="20" spans="1:8" ht="15" customHeight="1" x14ac:dyDescent="0.2">
      <c r="A20" s="1" t="s">
        <v>42</v>
      </c>
      <c r="B20" s="1">
        <v>394090</v>
      </c>
      <c r="C20" s="1" t="s">
        <v>41</v>
      </c>
      <c r="D20" s="1"/>
      <c r="E20" s="1"/>
      <c r="F20" s="1"/>
      <c r="G20" s="1"/>
      <c r="H20" s="1"/>
    </row>
    <row r="21" spans="1:8" ht="15" customHeight="1" x14ac:dyDescent="0.2">
      <c r="A21" s="1" t="s">
        <v>62</v>
      </c>
      <c r="B21" s="1">
        <v>2240</v>
      </c>
      <c r="C21" s="1" t="s">
        <v>63</v>
      </c>
      <c r="D21" s="1"/>
      <c r="E21" s="1"/>
      <c r="F21" s="1"/>
      <c r="G21" s="1"/>
      <c r="H21" s="1"/>
    </row>
    <row r="22" spans="1:8" ht="15" customHeight="1" x14ac:dyDescent="0.2">
      <c r="A22" s="1" t="s">
        <v>50</v>
      </c>
      <c r="B22" s="1">
        <v>10037</v>
      </c>
      <c r="C22" s="1" t="s">
        <v>49</v>
      </c>
      <c r="D22" s="1"/>
      <c r="E22" s="1"/>
      <c r="F22" s="1"/>
      <c r="G22" s="1"/>
      <c r="H22" s="1"/>
    </row>
    <row r="23" spans="1:8" ht="15" customHeight="1" x14ac:dyDescent="0.2">
      <c r="A23" s="1" t="s">
        <v>51</v>
      </c>
      <c r="B23" s="1">
        <v>39342</v>
      </c>
      <c r="C23" s="1"/>
      <c r="D23" s="1"/>
      <c r="E23" s="1"/>
      <c r="F23" s="1"/>
      <c r="G23" s="1"/>
      <c r="H23" s="1"/>
    </row>
    <row r="24" spans="1:8" ht="15" customHeight="1" x14ac:dyDescent="0.2">
      <c r="A24" s="1" t="s">
        <v>8</v>
      </c>
      <c r="B24" s="2">
        <f>SUM(B10:B23)</f>
        <v>1847799</v>
      </c>
      <c r="C24" s="1"/>
      <c r="D24" s="1"/>
      <c r="E24" s="1"/>
      <c r="F24" s="2">
        <f>E8-B24</f>
        <v>-544890</v>
      </c>
      <c r="G24" s="1"/>
      <c r="H24" s="1"/>
    </row>
    <row r="25" spans="1:8" ht="15" customHeight="1" x14ac:dyDescent="0.2">
      <c r="A25" s="2" t="s">
        <v>13</v>
      </c>
      <c r="B25" s="1"/>
      <c r="C25" s="1"/>
      <c r="D25" s="1"/>
      <c r="E25" s="1"/>
      <c r="F25" s="1"/>
      <c r="G25" s="1"/>
      <c r="H25" s="1"/>
    </row>
    <row r="26" spans="1:8" ht="15" customHeight="1" x14ac:dyDescent="0.2">
      <c r="A26" s="4" t="s">
        <v>14</v>
      </c>
      <c r="B26" s="4">
        <v>103110</v>
      </c>
      <c r="C26" s="4" t="s">
        <v>48</v>
      </c>
      <c r="D26" s="4"/>
      <c r="E26" s="4">
        <v>101425</v>
      </c>
      <c r="F26" s="4">
        <f>E26-B26</f>
        <v>-1685</v>
      </c>
      <c r="G26" s="1"/>
      <c r="H26" s="1"/>
    </row>
    <row r="27" spans="1:8" ht="15" customHeight="1" x14ac:dyDescent="0.2">
      <c r="A27" s="4" t="s">
        <v>15</v>
      </c>
      <c r="B27" s="4">
        <v>211673</v>
      </c>
      <c r="C27" s="4" t="s">
        <v>45</v>
      </c>
      <c r="D27" s="4"/>
      <c r="E27" s="4">
        <v>160397</v>
      </c>
      <c r="F27" s="4">
        <f t="shared" ref="F27:F31" si="0">E27-B27</f>
        <v>-51276</v>
      </c>
      <c r="G27" s="1"/>
      <c r="H27" s="1"/>
    </row>
    <row r="28" spans="1:8" ht="15" customHeight="1" x14ac:dyDescent="0.2">
      <c r="A28" s="4" t="s">
        <v>16</v>
      </c>
      <c r="B28" s="4">
        <v>103569</v>
      </c>
      <c r="C28" s="4" t="s">
        <v>48</v>
      </c>
      <c r="D28" s="4"/>
      <c r="E28" s="1">
        <v>100887</v>
      </c>
      <c r="F28" s="4">
        <f t="shared" si="0"/>
        <v>-2682</v>
      </c>
      <c r="G28" s="1"/>
      <c r="H28" s="1"/>
    </row>
    <row r="29" spans="1:8" ht="15" customHeight="1" x14ac:dyDescent="0.2">
      <c r="A29" s="4" t="s">
        <v>17</v>
      </c>
      <c r="B29" s="4">
        <v>850268</v>
      </c>
      <c r="C29" s="4" t="s">
        <v>45</v>
      </c>
      <c r="D29" s="4"/>
      <c r="E29" s="4">
        <v>788396</v>
      </c>
      <c r="F29" s="4">
        <f t="shared" si="0"/>
        <v>-61872</v>
      </c>
      <c r="G29" s="1"/>
      <c r="H29" s="1"/>
    </row>
    <row r="30" spans="1:8" ht="15" customHeight="1" x14ac:dyDescent="0.2">
      <c r="A30" s="4" t="s">
        <v>18</v>
      </c>
      <c r="B30" s="4">
        <v>545091</v>
      </c>
      <c r="C30" s="4" t="s">
        <v>46</v>
      </c>
      <c r="D30" s="4"/>
      <c r="E30" s="4">
        <v>504577</v>
      </c>
      <c r="F30" s="4">
        <f t="shared" si="0"/>
        <v>-40514</v>
      </c>
      <c r="G30" s="1"/>
      <c r="H30" s="1"/>
    </row>
    <row r="31" spans="1:8" ht="15" customHeight="1" x14ac:dyDescent="0.2">
      <c r="A31" s="4" t="s">
        <v>20</v>
      </c>
      <c r="B31" s="4">
        <v>63720</v>
      </c>
      <c r="C31" s="5" t="s">
        <v>29</v>
      </c>
      <c r="D31" s="4" t="s">
        <v>59</v>
      </c>
      <c r="E31" s="4">
        <v>63720</v>
      </c>
      <c r="F31" s="4">
        <f t="shared" si="0"/>
        <v>0</v>
      </c>
      <c r="G31" s="1"/>
      <c r="H31" s="1"/>
    </row>
    <row r="32" spans="1:8" ht="15" customHeight="1" x14ac:dyDescent="0.2">
      <c r="A32" s="4" t="s">
        <v>8</v>
      </c>
      <c r="B32" s="6">
        <f>SUM(B26:B31)</f>
        <v>1877431</v>
      </c>
      <c r="C32" s="4"/>
      <c r="D32" s="4"/>
      <c r="E32" s="4">
        <f>SUM(E26:E31)</f>
        <v>1719402</v>
      </c>
      <c r="F32" s="6">
        <f>E32-B32</f>
        <v>-158029</v>
      </c>
      <c r="G32" s="1"/>
      <c r="H32" s="1"/>
    </row>
    <row r="33" spans="1:8" ht="15" customHeight="1" x14ac:dyDescent="0.2">
      <c r="A33" s="2" t="s">
        <v>19</v>
      </c>
      <c r="B33" s="1"/>
      <c r="C33" s="1"/>
      <c r="D33" s="1"/>
      <c r="E33" s="1"/>
      <c r="F33" s="1"/>
      <c r="G33" s="1"/>
      <c r="H33" s="1"/>
    </row>
    <row r="34" spans="1:8" ht="15" customHeight="1" x14ac:dyDescent="0.2">
      <c r="A34" s="7" t="s">
        <v>54</v>
      </c>
      <c r="B34" s="7">
        <v>9600</v>
      </c>
      <c r="C34" s="7" t="s">
        <v>55</v>
      </c>
      <c r="D34" s="7" t="s">
        <v>56</v>
      </c>
      <c r="E34" s="7">
        <v>9600</v>
      </c>
      <c r="F34" s="7"/>
      <c r="G34" s="7"/>
      <c r="H34" s="7"/>
    </row>
    <row r="35" spans="1:8" ht="15" customHeight="1" x14ac:dyDescent="0.2">
      <c r="A35" s="7" t="s">
        <v>8</v>
      </c>
      <c r="B35" s="2">
        <f>SUM(B34:B34)</f>
        <v>9600</v>
      </c>
      <c r="C35" s="7"/>
      <c r="D35" s="7"/>
      <c r="E35" s="7">
        <f>SUM(E34)</f>
        <v>9600</v>
      </c>
      <c r="F35" s="2">
        <f>E35-B35</f>
        <v>0</v>
      </c>
      <c r="G35" s="7"/>
      <c r="H35" s="7"/>
    </row>
    <row r="36" spans="1:8" ht="15" customHeight="1" x14ac:dyDescent="0.2">
      <c r="A36" s="1" t="s">
        <v>21</v>
      </c>
      <c r="B36" s="1">
        <f>B35+B32+B24</f>
        <v>3734830</v>
      </c>
      <c r="C36" s="1"/>
      <c r="D36" s="1"/>
      <c r="E36" s="1">
        <f>E35+E32+E8</f>
        <v>3031911</v>
      </c>
      <c r="F36" s="1">
        <f>E36-B36</f>
        <v>-702919</v>
      </c>
      <c r="G36" s="1">
        <v>2911519</v>
      </c>
      <c r="H36" s="1"/>
    </row>
    <row r="37" spans="1:8" ht="15" customHeight="1" x14ac:dyDescent="0.2">
      <c r="A37" s="2" t="s">
        <v>47</v>
      </c>
      <c r="B37" s="1"/>
      <c r="C37" s="1"/>
      <c r="D37" s="1"/>
      <c r="E37" s="1"/>
      <c r="F37" s="1"/>
      <c r="G37" s="1"/>
      <c r="H37" s="2">
        <f>H3+E36-G36</f>
        <v>371168</v>
      </c>
    </row>
    <row r="38" spans="1:8" ht="19.5" customHeight="1" x14ac:dyDescent="0.2"/>
  </sheetData>
  <mergeCells count="1">
    <mergeCell ref="A1:H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tabSelected="1" workbookViewId="0">
      <selection activeCell="H41" sqref="H41"/>
    </sheetView>
  </sheetViews>
  <sheetFormatPr baseColWidth="10" defaultColWidth="8.83203125" defaultRowHeight="15" x14ac:dyDescent="0.2"/>
  <cols>
    <col min="1" max="1" width="31.5" customWidth="1"/>
    <col min="2" max="2" width="11.5" style="12" customWidth="1"/>
    <col min="3" max="3" width="30.6640625" customWidth="1"/>
    <col min="4" max="4" width="14.1640625" customWidth="1"/>
    <col min="5" max="5" width="15" customWidth="1"/>
    <col min="6" max="6" width="12.1640625" customWidth="1"/>
    <col min="7" max="7" width="12" customWidth="1"/>
    <col min="8" max="8" width="10.5" customWidth="1"/>
  </cols>
  <sheetData>
    <row r="1" spans="1:8" ht="19" x14ac:dyDescent="0.25">
      <c r="A1" s="13" t="s">
        <v>64</v>
      </c>
      <c r="B1" s="14"/>
      <c r="C1" s="14"/>
      <c r="D1" s="14"/>
      <c r="E1" s="14"/>
      <c r="F1" s="14"/>
      <c r="G1" s="14"/>
      <c r="H1" s="15"/>
    </row>
    <row r="2" spans="1:8" x14ac:dyDescent="0.2">
      <c r="A2" s="3" t="s">
        <v>0</v>
      </c>
      <c r="B2" s="8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78</v>
      </c>
    </row>
    <row r="3" spans="1:8" ht="14" customHeight="1" x14ac:dyDescent="0.2">
      <c r="A3" s="2" t="s">
        <v>47</v>
      </c>
      <c r="B3" s="8"/>
      <c r="C3" s="1"/>
      <c r="D3" s="1"/>
      <c r="E3" s="1"/>
      <c r="F3" s="1"/>
      <c r="G3" s="1"/>
      <c r="H3" s="2">
        <v>371158</v>
      </c>
    </row>
    <row r="4" spans="1:8" ht="14" customHeight="1" x14ac:dyDescent="0.2">
      <c r="A4" s="7" t="s">
        <v>67</v>
      </c>
      <c r="B4" s="8"/>
      <c r="C4" s="1"/>
      <c r="D4" s="1"/>
      <c r="E4" s="1">
        <v>651896</v>
      </c>
      <c r="F4" s="1"/>
      <c r="G4" s="1"/>
      <c r="H4" s="2"/>
    </row>
    <row r="5" spans="1:8" ht="14" customHeight="1" x14ac:dyDescent="0.2">
      <c r="A5" s="1" t="s">
        <v>68</v>
      </c>
      <c r="B5" s="8"/>
      <c r="C5" s="1"/>
      <c r="D5" s="1"/>
      <c r="E5" s="1">
        <v>197347</v>
      </c>
      <c r="F5" s="1"/>
      <c r="G5" s="1"/>
      <c r="H5" s="1"/>
    </row>
    <row r="6" spans="1:8" ht="14" customHeight="1" x14ac:dyDescent="0.2">
      <c r="A6" s="1" t="s">
        <v>34</v>
      </c>
      <c r="B6" s="8"/>
      <c r="C6" s="1"/>
      <c r="D6" s="1"/>
      <c r="E6" s="1">
        <v>6100</v>
      </c>
      <c r="F6" s="1"/>
      <c r="G6" s="1"/>
      <c r="H6" s="1"/>
    </row>
    <row r="7" spans="1:8" ht="14" customHeight="1" x14ac:dyDescent="0.2">
      <c r="A7" s="1" t="s">
        <v>33</v>
      </c>
      <c r="B7" s="8"/>
      <c r="C7" s="1"/>
      <c r="D7" s="1"/>
      <c r="E7" s="1">
        <v>4394</v>
      </c>
      <c r="F7" s="1"/>
      <c r="G7" s="1"/>
      <c r="H7" s="1"/>
    </row>
    <row r="8" spans="1:8" ht="14" customHeight="1" x14ac:dyDescent="0.2">
      <c r="A8" s="1" t="s">
        <v>36</v>
      </c>
      <c r="B8" s="8"/>
      <c r="C8" s="1"/>
      <c r="D8" s="1"/>
      <c r="E8" s="1">
        <v>619677</v>
      </c>
      <c r="F8" s="1"/>
      <c r="G8" s="1"/>
      <c r="H8" s="1"/>
    </row>
    <row r="9" spans="1:8" ht="14" customHeight="1" x14ac:dyDescent="0.2">
      <c r="A9" s="1" t="s">
        <v>69</v>
      </c>
      <c r="B9" s="8"/>
      <c r="C9" s="1"/>
      <c r="D9" s="1"/>
      <c r="E9" s="1">
        <v>5567</v>
      </c>
      <c r="F9" s="1"/>
      <c r="G9" s="1"/>
      <c r="H9" s="1"/>
    </row>
    <row r="10" spans="1:8" ht="14" customHeight="1" x14ac:dyDescent="0.2">
      <c r="A10" s="1" t="s">
        <v>8</v>
      </c>
      <c r="B10" s="8"/>
      <c r="C10" s="1"/>
      <c r="D10" s="1"/>
      <c r="E10" s="2">
        <f>SUM(E4:E9)</f>
        <v>1484981</v>
      </c>
      <c r="F10" s="1"/>
      <c r="G10" s="1"/>
      <c r="H10" s="1"/>
    </row>
    <row r="11" spans="1:8" x14ac:dyDescent="0.2">
      <c r="A11" s="3" t="s">
        <v>9</v>
      </c>
      <c r="B11" s="8"/>
      <c r="C11" s="1"/>
      <c r="D11" s="1"/>
      <c r="E11" s="1"/>
      <c r="F11" s="1"/>
      <c r="G11" s="1"/>
      <c r="H11" s="1"/>
    </row>
    <row r="12" spans="1:8" ht="14" customHeight="1" x14ac:dyDescent="0.2">
      <c r="A12" s="1" t="s">
        <v>27</v>
      </c>
      <c r="B12" s="8">
        <v>16800</v>
      </c>
      <c r="C12" s="1" t="s">
        <v>10</v>
      </c>
      <c r="D12" s="1" t="s">
        <v>22</v>
      </c>
      <c r="E12" s="1"/>
      <c r="F12" s="1"/>
      <c r="G12" s="1"/>
      <c r="H12" s="1"/>
    </row>
    <row r="13" spans="1:8" ht="14" customHeight="1" x14ac:dyDescent="0.2">
      <c r="A13" s="1" t="s">
        <v>28</v>
      </c>
      <c r="B13" s="8">
        <v>15526</v>
      </c>
      <c r="C13" s="1" t="s">
        <v>10</v>
      </c>
      <c r="D13" s="1" t="s">
        <v>23</v>
      </c>
      <c r="E13" s="1"/>
      <c r="F13" s="1"/>
      <c r="G13" s="1"/>
      <c r="H13" s="1"/>
    </row>
    <row r="14" spans="1:8" ht="14" customHeight="1" x14ac:dyDescent="0.2">
      <c r="A14" s="1" t="s">
        <v>26</v>
      </c>
      <c r="B14" s="8">
        <v>24000</v>
      </c>
      <c r="C14" s="1" t="s">
        <v>11</v>
      </c>
      <c r="D14" s="1" t="s">
        <v>53</v>
      </c>
      <c r="E14" s="1"/>
      <c r="F14" s="1"/>
      <c r="G14" s="1"/>
      <c r="H14" s="1"/>
    </row>
    <row r="15" spans="1:8" ht="14" customHeight="1" x14ac:dyDescent="0.2">
      <c r="A15" s="1" t="s">
        <v>37</v>
      </c>
      <c r="B15" s="8">
        <v>871155</v>
      </c>
      <c r="C15" s="1" t="s">
        <v>57</v>
      </c>
      <c r="D15" s="1"/>
      <c r="E15" s="1"/>
      <c r="F15" s="1"/>
      <c r="G15" s="1"/>
      <c r="H15" s="1"/>
    </row>
    <row r="16" spans="1:8" ht="14" customHeight="1" x14ac:dyDescent="0.2">
      <c r="A16" s="1" t="s">
        <v>43</v>
      </c>
      <c r="B16" s="8">
        <v>12000</v>
      </c>
      <c r="C16" s="1" t="s">
        <v>44</v>
      </c>
      <c r="D16" s="1" t="s">
        <v>58</v>
      </c>
      <c r="E16" s="1"/>
      <c r="F16" s="1"/>
      <c r="G16" s="1"/>
      <c r="H16" s="1"/>
    </row>
    <row r="17" spans="1:8" ht="14" customHeight="1" x14ac:dyDescent="0.2">
      <c r="A17" s="1" t="s">
        <v>30</v>
      </c>
      <c r="B17" s="8">
        <v>64055</v>
      </c>
      <c r="C17" s="1" t="s">
        <v>66</v>
      </c>
      <c r="D17" s="1"/>
      <c r="E17" s="1"/>
      <c r="F17" s="1"/>
      <c r="G17" s="1"/>
      <c r="H17" s="1"/>
    </row>
    <row r="18" spans="1:8" ht="14" customHeight="1" x14ac:dyDescent="0.2">
      <c r="A18" s="1" t="s">
        <v>31</v>
      </c>
      <c r="B18" s="8">
        <v>1500</v>
      </c>
      <c r="C18" s="1" t="s">
        <v>12</v>
      </c>
      <c r="D18" s="1"/>
      <c r="E18" s="1"/>
      <c r="F18" s="1"/>
      <c r="G18" s="1"/>
      <c r="H18" s="1"/>
    </row>
    <row r="19" spans="1:8" ht="14" customHeight="1" x14ac:dyDescent="0.2">
      <c r="A19" s="1" t="s">
        <v>73</v>
      </c>
      <c r="B19" s="8">
        <v>1800</v>
      </c>
      <c r="C19" s="5" t="s">
        <v>74</v>
      </c>
      <c r="D19" s="1"/>
      <c r="E19" s="1"/>
      <c r="F19" s="1"/>
      <c r="G19" s="1"/>
      <c r="H19" s="1"/>
    </row>
    <row r="20" spans="1:8" ht="14" customHeight="1" x14ac:dyDescent="0.2">
      <c r="A20" s="1" t="s">
        <v>40</v>
      </c>
      <c r="B20" s="8">
        <v>3555</v>
      </c>
      <c r="C20" s="1" t="s">
        <v>39</v>
      </c>
      <c r="D20" s="1" t="s">
        <v>60</v>
      </c>
      <c r="E20" s="1"/>
      <c r="F20" s="1"/>
      <c r="G20" s="1"/>
      <c r="H20" s="1"/>
    </row>
    <row r="21" spans="1:8" ht="14" customHeight="1" x14ac:dyDescent="0.2">
      <c r="A21" s="1" t="s">
        <v>24</v>
      </c>
      <c r="B21" s="8">
        <v>4595</v>
      </c>
      <c r="C21" s="1" t="s">
        <v>25</v>
      </c>
      <c r="D21" s="1"/>
      <c r="E21" s="1"/>
      <c r="F21" s="1"/>
      <c r="G21" s="1"/>
      <c r="H21" s="1"/>
    </row>
    <row r="22" spans="1:8" ht="14" customHeight="1" x14ac:dyDescent="0.2">
      <c r="A22" s="1" t="s">
        <v>42</v>
      </c>
      <c r="B22" s="8">
        <v>357536</v>
      </c>
      <c r="C22" s="1" t="s">
        <v>41</v>
      </c>
      <c r="D22" s="1"/>
      <c r="E22" s="1"/>
      <c r="F22" s="1"/>
      <c r="G22" s="1"/>
      <c r="H22" s="1"/>
    </row>
    <row r="23" spans="1:8" ht="14" customHeight="1" x14ac:dyDescent="0.2">
      <c r="A23" s="1" t="s">
        <v>80</v>
      </c>
      <c r="B23" s="8">
        <v>12500</v>
      </c>
      <c r="C23" s="1" t="s">
        <v>72</v>
      </c>
      <c r="D23" s="1"/>
      <c r="E23" s="1"/>
      <c r="F23" s="1"/>
      <c r="G23" s="1"/>
      <c r="H23" s="1"/>
    </row>
    <row r="24" spans="1:8" ht="14" customHeight="1" x14ac:dyDescent="0.2">
      <c r="A24" s="1" t="s">
        <v>71</v>
      </c>
      <c r="B24" s="8">
        <v>77212</v>
      </c>
      <c r="C24" s="1" t="s">
        <v>70</v>
      </c>
      <c r="D24" s="1"/>
      <c r="E24" s="1"/>
      <c r="F24" s="1"/>
      <c r="G24" s="1"/>
      <c r="H24" s="1"/>
    </row>
    <row r="25" spans="1:8" ht="14" customHeight="1" x14ac:dyDescent="0.2">
      <c r="A25" s="1" t="s">
        <v>51</v>
      </c>
      <c r="B25" s="8">
        <v>29637</v>
      </c>
      <c r="C25" s="1"/>
      <c r="D25" s="1"/>
      <c r="E25" s="1"/>
      <c r="F25" s="2">
        <f>E10-B26</f>
        <v>-6890</v>
      </c>
      <c r="G25" s="1"/>
      <c r="H25" s="1"/>
    </row>
    <row r="26" spans="1:8" x14ac:dyDescent="0.2">
      <c r="A26" s="1" t="s">
        <v>8</v>
      </c>
      <c r="B26" s="3">
        <f>SUM(B12:B25)</f>
        <v>1491871</v>
      </c>
      <c r="C26" s="1"/>
      <c r="D26" s="1"/>
      <c r="E26" s="1"/>
      <c r="F26" s="1"/>
      <c r="G26" s="1"/>
      <c r="H26" s="1"/>
    </row>
    <row r="27" spans="1:8" x14ac:dyDescent="0.2">
      <c r="A27" s="2" t="s">
        <v>13</v>
      </c>
      <c r="B27" s="8"/>
      <c r="C27" s="1"/>
      <c r="D27" s="1"/>
      <c r="E27" s="1"/>
      <c r="F27" s="4"/>
      <c r="G27" s="1"/>
      <c r="H27" s="1"/>
    </row>
    <row r="28" spans="1:8" x14ac:dyDescent="0.2">
      <c r="A28" s="4" t="s">
        <v>14</v>
      </c>
      <c r="B28" s="9">
        <v>99554</v>
      </c>
      <c r="C28" s="4" t="s">
        <v>79</v>
      </c>
      <c r="D28" s="4"/>
      <c r="E28" s="4">
        <v>101941</v>
      </c>
      <c r="F28" s="4">
        <f>E28-B28</f>
        <v>2387</v>
      </c>
      <c r="G28" s="1"/>
      <c r="H28" s="1"/>
    </row>
    <row r="29" spans="1:8" x14ac:dyDescent="0.2">
      <c r="A29" s="4" t="s">
        <v>15</v>
      </c>
      <c r="B29" s="9">
        <v>194038</v>
      </c>
      <c r="C29" s="4" t="s">
        <v>45</v>
      </c>
      <c r="D29" s="4"/>
      <c r="E29" s="4">
        <v>213240</v>
      </c>
      <c r="F29" s="4">
        <f t="shared" ref="F29:F33" si="0">E29-B29</f>
        <v>19202</v>
      </c>
      <c r="G29" s="1"/>
      <c r="H29" s="1"/>
    </row>
    <row r="30" spans="1:8" x14ac:dyDescent="0.2">
      <c r="A30" s="4" t="s">
        <v>16</v>
      </c>
      <c r="B30" s="9">
        <v>112009</v>
      </c>
      <c r="C30" s="4" t="s">
        <v>79</v>
      </c>
      <c r="D30" s="4"/>
      <c r="E30" s="1">
        <v>100726</v>
      </c>
      <c r="F30" s="4">
        <f t="shared" si="0"/>
        <v>-11283</v>
      </c>
      <c r="G30" s="1"/>
      <c r="H30" s="1"/>
    </row>
    <row r="31" spans="1:8" x14ac:dyDescent="0.2">
      <c r="A31" s="4" t="s">
        <v>17</v>
      </c>
      <c r="B31" s="9">
        <v>737801</v>
      </c>
      <c r="C31" s="4" t="s">
        <v>45</v>
      </c>
      <c r="D31" s="4"/>
      <c r="E31" s="4">
        <v>737178</v>
      </c>
      <c r="F31" s="4">
        <f t="shared" si="0"/>
        <v>-623</v>
      </c>
      <c r="G31" s="1"/>
      <c r="H31" s="1"/>
    </row>
    <row r="32" spans="1:8" x14ac:dyDescent="0.2">
      <c r="A32" s="4" t="s">
        <v>18</v>
      </c>
      <c r="B32" s="9">
        <v>468772</v>
      </c>
      <c r="C32" s="4" t="s">
        <v>77</v>
      </c>
      <c r="D32" s="4"/>
      <c r="E32" s="4">
        <v>437866</v>
      </c>
      <c r="F32" s="4">
        <f t="shared" si="0"/>
        <v>-30906</v>
      </c>
      <c r="G32" s="1"/>
      <c r="H32" s="1"/>
    </row>
    <row r="33" spans="1:8" x14ac:dyDescent="0.2">
      <c r="A33" s="4" t="s">
        <v>20</v>
      </c>
      <c r="B33" s="9">
        <v>63920</v>
      </c>
      <c r="C33" s="5" t="s">
        <v>29</v>
      </c>
      <c r="D33" s="4" t="s">
        <v>59</v>
      </c>
      <c r="E33" s="4">
        <v>63853</v>
      </c>
      <c r="F33" s="4">
        <f t="shared" si="0"/>
        <v>-67</v>
      </c>
      <c r="G33" s="1"/>
      <c r="H33" s="1"/>
    </row>
    <row r="34" spans="1:8" x14ac:dyDescent="0.2">
      <c r="A34" s="4" t="s">
        <v>8</v>
      </c>
      <c r="B34" s="10">
        <f>SUM(B28:B33)</f>
        <v>1676094</v>
      </c>
      <c r="C34" s="4"/>
      <c r="D34" s="4"/>
      <c r="E34" s="6">
        <f>SUM(E28:E33)</f>
        <v>1654804</v>
      </c>
      <c r="F34" s="1">
        <f>SUM(F28:F33)</f>
        <v>-21290</v>
      </c>
      <c r="G34" s="1"/>
      <c r="H34" s="1"/>
    </row>
    <row r="35" spans="1:8" x14ac:dyDescent="0.2">
      <c r="A35" s="2" t="s">
        <v>19</v>
      </c>
      <c r="B35" s="8"/>
      <c r="C35" s="1"/>
      <c r="D35" s="1"/>
      <c r="E35" s="1"/>
      <c r="F35" s="7"/>
      <c r="G35" s="7"/>
      <c r="H35" s="7"/>
    </row>
    <row r="36" spans="1:8" x14ac:dyDescent="0.2">
      <c r="A36" s="7" t="s">
        <v>76</v>
      </c>
      <c r="B36" s="11">
        <v>10455</v>
      </c>
      <c r="C36" s="7" t="s">
        <v>55</v>
      </c>
      <c r="D36" s="7" t="s">
        <v>56</v>
      </c>
      <c r="E36" s="7">
        <v>9578</v>
      </c>
      <c r="F36" s="2">
        <f>E37-B37</f>
        <v>-877</v>
      </c>
      <c r="G36" s="7"/>
      <c r="H36" s="7"/>
    </row>
    <row r="37" spans="1:8" x14ac:dyDescent="0.2">
      <c r="A37" s="7" t="s">
        <v>8</v>
      </c>
      <c r="B37" s="3">
        <f>SUM(B36:B36)</f>
        <v>10455</v>
      </c>
      <c r="C37" s="7"/>
      <c r="D37" s="7"/>
      <c r="E37" s="2">
        <f>SUM(E36)</f>
        <v>9578</v>
      </c>
      <c r="F37" s="1"/>
      <c r="G37" s="1"/>
      <c r="H37" s="1"/>
    </row>
    <row r="38" spans="1:8" x14ac:dyDescent="0.2">
      <c r="A38" s="1" t="s">
        <v>21</v>
      </c>
      <c r="B38" s="3">
        <f>B37+B34+B26</f>
        <v>3178420</v>
      </c>
      <c r="C38" s="1"/>
      <c r="D38" s="1"/>
      <c r="E38" s="2">
        <f>E10+E34+E37</f>
        <v>3149363</v>
      </c>
      <c r="F38" s="2">
        <f>F25+F34+F36</f>
        <v>-29057</v>
      </c>
      <c r="G38" s="1"/>
      <c r="H38" s="1"/>
    </row>
    <row r="39" spans="1:8" x14ac:dyDescent="0.2">
      <c r="A39" s="2" t="s">
        <v>65</v>
      </c>
      <c r="B39" s="8"/>
      <c r="C39" s="1"/>
      <c r="D39" s="1"/>
      <c r="E39" s="2">
        <v>3209363</v>
      </c>
      <c r="F39" s="1"/>
      <c r="G39" s="2">
        <v>3202737</v>
      </c>
      <c r="H39" s="2">
        <f>H3+E39-G39</f>
        <v>377784</v>
      </c>
    </row>
    <row r="40" spans="1:8" x14ac:dyDescent="0.2">
      <c r="C40" t="s">
        <v>75</v>
      </c>
    </row>
  </sheetData>
  <mergeCells count="1">
    <mergeCell ref="A1:H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Фёдор Беспалов</cp:lastModifiedBy>
  <cp:lastPrinted>2018-03-07T08:33:14Z</cp:lastPrinted>
  <dcterms:created xsi:type="dcterms:W3CDTF">2017-03-20T06:59:41Z</dcterms:created>
  <dcterms:modified xsi:type="dcterms:W3CDTF">2018-03-29T08:49:50Z</dcterms:modified>
</cp:coreProperties>
</file>