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1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fedorbespalov/Desktop/собрания 2018/"/>
    </mc:Choice>
  </mc:AlternateContent>
  <xr:revisionPtr revIDLastSave="0" documentId="12_ncr:500000_{54430977-4A0B-C347-B286-47EF12925761}" xr6:coauthVersionLast="31" xr6:coauthVersionMax="31" xr10:uidLastSave="{00000000-0000-0000-0000-000000000000}"/>
  <bookViews>
    <workbookView xWindow="120" yWindow="460" windowWidth="23820" windowHeight="7820" activeTab="1" xr2:uid="{00000000-000D-0000-FFFF-FFFF00000000}"/>
  </bookViews>
  <sheets>
    <sheet name="2016" sheetId="1" r:id="rId1"/>
    <sheet name="2017" sheetId="2" r:id="rId2"/>
  </sheets>
  <calcPr calcId="162913" refMode="R1C1"/>
</workbook>
</file>

<file path=xl/calcChain.xml><?xml version="1.0" encoding="utf-8"?>
<calcChain xmlns="http://schemas.openxmlformats.org/spreadsheetml/2006/main">
  <c r="E41" i="2" l="1"/>
  <c r="E35" i="2"/>
  <c r="E9" i="2"/>
  <c r="B41" i="2"/>
  <c r="B35" i="2"/>
  <c r="F34" i="2"/>
  <c r="F33" i="2"/>
  <c r="F32" i="2"/>
  <c r="F31" i="2"/>
  <c r="F30" i="2"/>
  <c r="F29" i="2"/>
  <c r="F28" i="2"/>
  <c r="B26" i="2"/>
  <c r="B42" i="2" l="1"/>
  <c r="F26" i="2"/>
  <c r="E42" i="2"/>
  <c r="F35" i="2"/>
  <c r="F41" i="2"/>
  <c r="F31" i="1"/>
  <c r="F32" i="1"/>
  <c r="F33" i="1"/>
  <c r="F34" i="1"/>
  <c r="F35" i="1"/>
  <c r="F36" i="1"/>
  <c r="F30" i="1"/>
  <c r="E43" i="2" l="1"/>
  <c r="H43" i="2"/>
  <c r="F42" i="2"/>
  <c r="B28" i="1"/>
  <c r="E8" i="1"/>
  <c r="F28" i="1" s="1"/>
  <c r="B37" i="1"/>
  <c r="E37" i="1"/>
  <c r="B43" i="1"/>
  <c r="E43" i="1"/>
  <c r="F37" i="1" l="1"/>
  <c r="E44" i="1"/>
  <c r="B44" i="1"/>
  <c r="F43" i="1"/>
  <c r="H45" i="1" l="1"/>
  <c r="H44" i="1"/>
  <c r="F44" i="1"/>
</calcChain>
</file>

<file path=xl/sharedStrings.xml><?xml version="1.0" encoding="utf-8"?>
<sst xmlns="http://schemas.openxmlformats.org/spreadsheetml/2006/main" count="179" uniqueCount="100">
  <si>
    <t>Доходы</t>
  </si>
  <si>
    <t>сумма</t>
  </si>
  <si>
    <t>исполнитель</t>
  </si>
  <si>
    <t>примечание</t>
  </si>
  <si>
    <t>начислено</t>
  </si>
  <si>
    <t>Приб/убыт</t>
  </si>
  <si>
    <t>оплачено</t>
  </si>
  <si>
    <t>Задолженн.</t>
  </si>
  <si>
    <t>итого</t>
  </si>
  <si>
    <t>Расходы</t>
  </si>
  <si>
    <t>ООО "Донтепломер"</t>
  </si>
  <si>
    <t>ФБУ "Дезинфекция"</t>
  </si>
  <si>
    <t>ИП "Ворота и двери"</t>
  </si>
  <si>
    <t>ООО "ЮгПроектконсалдинг"</t>
  </si>
  <si>
    <t>Ремонт ворот парковки</t>
  </si>
  <si>
    <t>Коммунальные услуги</t>
  </si>
  <si>
    <t>ХВС</t>
  </si>
  <si>
    <t>ГВС</t>
  </si>
  <si>
    <t>водоотведение</t>
  </si>
  <si>
    <t>отопление</t>
  </si>
  <si>
    <t>эл.энергия</t>
  </si>
  <si>
    <t>прочие услуги</t>
  </si>
  <si>
    <t>ТБО</t>
  </si>
  <si>
    <t>лифты</t>
  </si>
  <si>
    <t>ООО "Экомтех"</t>
  </si>
  <si>
    <t>коллективные антенны</t>
  </si>
  <si>
    <t>ИП Борванов</t>
  </si>
  <si>
    <t>всего</t>
  </si>
  <si>
    <t>ежемес.1400</t>
  </si>
  <si>
    <t>1 раз а год</t>
  </si>
  <si>
    <t>ежемес.3000</t>
  </si>
  <si>
    <t>телефон,диспетчериз.лифта</t>
  </si>
  <si>
    <t>ООО "МТС"</t>
  </si>
  <si>
    <t>дезинфекция, дератизац.</t>
  </si>
  <si>
    <t>Обслуж узла учета тепл.энерг.</t>
  </si>
  <si>
    <t>Проверка приб. узла учета теп.эн.</t>
  </si>
  <si>
    <t>ООО "Аркада"</t>
  </si>
  <si>
    <t>ЗАО "Союзлифтмонтаж Юг"</t>
  </si>
  <si>
    <t>Комиссионный сбор 2%</t>
  </si>
  <si>
    <t>Освидет.консъержей</t>
  </si>
  <si>
    <t>Пож. сигнал.(обслл.и ремонт)</t>
  </si>
  <si>
    <t>тех.обслуживание дома</t>
  </si>
  <si>
    <t>тех. обслуживание  офисов</t>
  </si>
  <si>
    <t>тех.обслуживание парковки</t>
  </si>
  <si>
    <t>Задолженность на 01.01.2016г.</t>
  </si>
  <si>
    <t>содержание консъержей.</t>
  </si>
  <si>
    <t>зарплата и налоги с ФОТ</t>
  </si>
  <si>
    <t>(консъер.уборщ. дворн, садовн.)</t>
  </si>
  <si>
    <t>(2% от поступ.оплаты 8510543)</t>
  </si>
  <si>
    <t>замена шины</t>
  </si>
  <si>
    <t>4 х3500</t>
  </si>
  <si>
    <t xml:space="preserve">ООО "НИЦЭЛ" </t>
  </si>
  <si>
    <t>Освидетельствование лифтов</t>
  </si>
  <si>
    <t>ООО "УК "Покровский"</t>
  </si>
  <si>
    <t>Общехоз.расходы(накладные)</t>
  </si>
  <si>
    <t>Чистящ.средства для уборки</t>
  </si>
  <si>
    <t>ООО "Авантаж"</t>
  </si>
  <si>
    <t>ИП Окрочелидзе</t>
  </si>
  <si>
    <t>ООО "Ростовские теплосети"</t>
  </si>
  <si>
    <t>ПАО "ТНС-эернго"</t>
  </si>
  <si>
    <t>Задолженность на 01.01.2017г.</t>
  </si>
  <si>
    <t>Анализ  хозяйственной деятельности ж/д Пушкинская 25/67 за  2016год.</t>
  </si>
  <si>
    <t>АО "Водоканал"</t>
  </si>
  <si>
    <t>Охранная сигнализация</t>
  </si>
  <si>
    <t>ФГУП "Охрана Росгвардии"</t>
  </si>
  <si>
    <t>ежемес 7241+313</t>
  </si>
  <si>
    <t>ежем. 12500</t>
  </si>
  <si>
    <t>ежем.1000</t>
  </si>
  <si>
    <t>автоматика ворот</t>
  </si>
  <si>
    <t>ИП Кустков</t>
  </si>
  <si>
    <t>ежем.2400+1800</t>
  </si>
  <si>
    <t>ПАО "СК Энергогарант"</t>
  </si>
  <si>
    <t>4 х 2375</t>
  </si>
  <si>
    <t>Страхование лифтов</t>
  </si>
  <si>
    <t>текущий ремонт ХВС</t>
  </si>
  <si>
    <t>ИП Песоцкий</t>
  </si>
  <si>
    <t>Текущий ремонт электросистемы</t>
  </si>
  <si>
    <t>ИП Губский</t>
  </si>
  <si>
    <t>29004+40363</t>
  </si>
  <si>
    <t>Текущий ремонт мягкой кровли</t>
  </si>
  <si>
    <t>Текущ.ремонт кровли (прим. труб)</t>
  </si>
  <si>
    <t>Оплата госпошлины в суд</t>
  </si>
  <si>
    <t>ежемес. 1500</t>
  </si>
  <si>
    <t>Материалы для ремонта</t>
  </si>
  <si>
    <t>ежем. 24426</t>
  </si>
  <si>
    <t>Анализ  хозяйственной деятельности ж/д Пушкинская 25/67 за  2017год.</t>
  </si>
  <si>
    <t>Задолженность на 01.01.2018г.</t>
  </si>
  <si>
    <t>пени за просрочку платежей</t>
  </si>
  <si>
    <t>Технич.обслуж насосов</t>
  </si>
  <si>
    <t xml:space="preserve">ООО "Рико Сервис" </t>
  </si>
  <si>
    <t>5000 ежемес.</t>
  </si>
  <si>
    <t>Технич.обслуживание сплитсистем</t>
  </si>
  <si>
    <t>ООО "Дон Агро"</t>
  </si>
  <si>
    <t>ИП Конопля</t>
  </si>
  <si>
    <t>АО "Ростовводоканал"</t>
  </si>
  <si>
    <t>разные</t>
  </si>
  <si>
    <t>ПАО "ТНС-энерго"</t>
  </si>
  <si>
    <t>Гл.Бухгалтер                 Т.Пельменева</t>
  </si>
  <si>
    <t>(2% от поступ.оплаты)</t>
  </si>
  <si>
    <t>(конс.уборщ. дворн, садовн)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</si>
</sst>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0" xfId="0" applyFont="1"/>
    <xf numFmtId="0" fontId="3" fillId="0" borderId="2" xfId="0" applyFont="1" applyFill="1" applyBorder="1"/>
    <xf numFmtId="0" fontId="4" fillId="0" borderId="1" xfId="0" applyFont="1" applyBorder="1"/>
    <xf numFmtId="0" fontId="0" fillId="0" borderId="1" xfId="0" applyFont="1" applyBorder="1"/>
    <xf numFmtId="0" fontId="0" fillId="0" borderId="0" xfId="0" applyBorder="1"/>
    <xf numFmtId="0" fontId="1" fillId="0" borderId="0" xfId="0" applyFont="1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5"/>
  <sheetViews>
    <sheetView workbookViewId="0">
      <selection sqref="A1:H45"/>
    </sheetView>
  </sheetViews>
  <sheetFormatPr baseColWidth="10" defaultColWidth="8.83203125" defaultRowHeight="15" x14ac:dyDescent="0.2"/>
  <cols>
    <col min="1" max="1" width="32" customWidth="1"/>
    <col min="2" max="2" width="11.6640625" customWidth="1"/>
    <col min="3" max="3" width="31.1640625" customWidth="1"/>
    <col min="4" max="4" width="16.5" customWidth="1"/>
    <col min="5" max="5" width="13.33203125" customWidth="1"/>
    <col min="6" max="6" width="11.1640625" customWidth="1"/>
    <col min="7" max="7" width="10.1640625" customWidth="1"/>
    <col min="8" max="8" width="12.1640625" customWidth="1"/>
  </cols>
  <sheetData>
    <row r="1" spans="1:8" ht="13" customHeight="1" x14ac:dyDescent="0.25">
      <c r="A1" s="17" t="s">
        <v>61</v>
      </c>
      <c r="B1" s="18"/>
      <c r="C1" s="18"/>
      <c r="D1" s="18"/>
      <c r="E1" s="18"/>
      <c r="F1" s="18"/>
      <c r="G1" s="18"/>
      <c r="H1" s="19"/>
    </row>
    <row r="2" spans="1:8" ht="13" customHeight="1" x14ac:dyDescent="0.2">
      <c r="A2" s="3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</row>
    <row r="3" spans="1:8" ht="13" customHeight="1" x14ac:dyDescent="0.2">
      <c r="A3" s="2" t="s">
        <v>44</v>
      </c>
      <c r="B3" s="1"/>
      <c r="C3" s="1"/>
      <c r="D3" s="1"/>
      <c r="E3" s="1"/>
      <c r="F3" s="1"/>
      <c r="G3" s="1"/>
      <c r="H3" s="2">
        <v>1078606</v>
      </c>
    </row>
    <row r="4" spans="1:8" ht="13" customHeight="1" x14ac:dyDescent="0.2">
      <c r="A4" s="1" t="s">
        <v>41</v>
      </c>
      <c r="B4" s="1"/>
      <c r="C4" s="1"/>
      <c r="D4" s="1"/>
      <c r="E4" s="1">
        <v>2146767</v>
      </c>
      <c r="F4" s="1"/>
      <c r="G4" s="1"/>
      <c r="H4" s="1"/>
    </row>
    <row r="5" spans="1:8" ht="13" customHeight="1" x14ac:dyDescent="0.2">
      <c r="A5" s="1" t="s">
        <v>43</v>
      </c>
      <c r="B5" s="1"/>
      <c r="C5" s="1"/>
      <c r="D5" s="1"/>
      <c r="E5" s="1">
        <v>229523</v>
      </c>
      <c r="F5" s="1"/>
      <c r="G5" s="1"/>
      <c r="H5" s="1"/>
    </row>
    <row r="6" spans="1:8" ht="13" customHeight="1" x14ac:dyDescent="0.2">
      <c r="A6" s="1" t="s">
        <v>42</v>
      </c>
      <c r="B6" s="1"/>
      <c r="C6" s="1"/>
      <c r="D6" s="1"/>
      <c r="E6" s="1">
        <v>223947</v>
      </c>
      <c r="F6" s="1"/>
      <c r="G6" s="1"/>
      <c r="H6" s="1"/>
    </row>
    <row r="7" spans="1:8" ht="13" customHeight="1" x14ac:dyDescent="0.2">
      <c r="A7" s="1" t="s">
        <v>45</v>
      </c>
      <c r="B7" s="1"/>
      <c r="C7" s="1"/>
      <c r="D7" s="1"/>
      <c r="E7" s="1">
        <v>974500</v>
      </c>
      <c r="F7" s="1"/>
      <c r="G7" s="1"/>
      <c r="H7" s="1"/>
    </row>
    <row r="8" spans="1:8" ht="13" customHeight="1" x14ac:dyDescent="0.2">
      <c r="A8" s="1" t="s">
        <v>8</v>
      </c>
      <c r="B8" s="1"/>
      <c r="C8" s="1"/>
      <c r="D8" s="1"/>
      <c r="E8" s="2">
        <f>SUM(E4:E7)</f>
        <v>3574737</v>
      </c>
      <c r="F8" s="1"/>
      <c r="G8" s="1"/>
      <c r="H8" s="1"/>
    </row>
    <row r="9" spans="1:8" ht="13" customHeight="1" x14ac:dyDescent="0.2">
      <c r="A9" s="3" t="s">
        <v>9</v>
      </c>
      <c r="B9" s="1"/>
      <c r="C9" s="1"/>
      <c r="D9" s="1"/>
      <c r="E9" s="1"/>
      <c r="F9" s="1"/>
      <c r="G9" s="1"/>
      <c r="H9" s="1"/>
    </row>
    <row r="10" spans="1:8" ht="13" customHeight="1" x14ac:dyDescent="0.2">
      <c r="A10" s="1" t="s">
        <v>34</v>
      </c>
      <c r="B10" s="1">
        <v>16800</v>
      </c>
      <c r="C10" s="1" t="s">
        <v>10</v>
      </c>
      <c r="D10" s="1" t="s">
        <v>28</v>
      </c>
      <c r="E10" s="1"/>
      <c r="F10" s="1"/>
      <c r="G10" s="1"/>
      <c r="H10" s="1"/>
    </row>
    <row r="11" spans="1:8" ht="13" customHeight="1" x14ac:dyDescent="0.2">
      <c r="A11" s="1" t="s">
        <v>35</v>
      </c>
      <c r="B11" s="1">
        <v>15470</v>
      </c>
      <c r="C11" s="1" t="s">
        <v>10</v>
      </c>
      <c r="D11" s="1" t="s">
        <v>29</v>
      </c>
      <c r="E11" s="1"/>
      <c r="F11" s="1"/>
      <c r="G11" s="1"/>
      <c r="H11" s="1"/>
    </row>
    <row r="12" spans="1:8" ht="13" customHeight="1" x14ac:dyDescent="0.2">
      <c r="A12" s="1" t="s">
        <v>33</v>
      </c>
      <c r="B12" s="1">
        <v>36000</v>
      </c>
      <c r="C12" s="1" t="s">
        <v>11</v>
      </c>
      <c r="D12" s="1" t="s">
        <v>30</v>
      </c>
      <c r="E12" s="1"/>
      <c r="F12" s="1"/>
      <c r="G12" s="1"/>
      <c r="H12" s="1"/>
    </row>
    <row r="13" spans="1:8" ht="13" customHeight="1" x14ac:dyDescent="0.2">
      <c r="A13" s="1" t="s">
        <v>46</v>
      </c>
      <c r="B13" s="1">
        <v>3046695</v>
      </c>
      <c r="C13" s="1" t="s">
        <v>47</v>
      </c>
      <c r="D13" s="1"/>
      <c r="E13" s="1"/>
      <c r="F13" s="1"/>
      <c r="G13" s="1"/>
      <c r="H13" s="1"/>
    </row>
    <row r="14" spans="1:8" ht="13" customHeight="1" x14ac:dyDescent="0.2">
      <c r="A14" s="1" t="s">
        <v>55</v>
      </c>
      <c r="B14" s="1">
        <v>18000</v>
      </c>
      <c r="C14" s="1" t="s">
        <v>56</v>
      </c>
      <c r="D14" s="1" t="s">
        <v>82</v>
      </c>
      <c r="E14" s="1"/>
      <c r="F14" s="1"/>
      <c r="G14" s="1"/>
      <c r="H14" s="1"/>
    </row>
    <row r="15" spans="1:8" ht="13" customHeight="1" x14ac:dyDescent="0.2">
      <c r="A15" s="1" t="s">
        <v>38</v>
      </c>
      <c r="B15" s="1">
        <v>177939</v>
      </c>
      <c r="C15" s="1" t="s">
        <v>48</v>
      </c>
      <c r="D15" s="1"/>
      <c r="E15" s="1"/>
      <c r="F15" s="1"/>
      <c r="G15" s="1"/>
      <c r="H15" s="1"/>
    </row>
    <row r="16" spans="1:8" ht="13" customHeight="1" x14ac:dyDescent="0.2">
      <c r="A16" s="1" t="s">
        <v>39</v>
      </c>
      <c r="B16" s="1">
        <v>5600</v>
      </c>
      <c r="C16" s="1" t="s">
        <v>13</v>
      </c>
      <c r="D16" s="1"/>
      <c r="E16" s="1"/>
      <c r="F16" s="1"/>
      <c r="G16" s="1"/>
      <c r="H16" s="1"/>
    </row>
    <row r="17" spans="1:8" ht="13" customHeight="1" x14ac:dyDescent="0.2">
      <c r="A17" s="1" t="s">
        <v>14</v>
      </c>
      <c r="B17" s="1">
        <v>17000</v>
      </c>
      <c r="C17" s="1" t="s">
        <v>12</v>
      </c>
      <c r="D17" s="1" t="s">
        <v>49</v>
      </c>
      <c r="E17" s="1"/>
      <c r="F17" s="1"/>
      <c r="G17" s="1"/>
      <c r="H17" s="1"/>
    </row>
    <row r="18" spans="1:8" ht="13" customHeight="1" x14ac:dyDescent="0.2">
      <c r="A18" s="1" t="s">
        <v>73</v>
      </c>
      <c r="B18" s="1">
        <v>9500</v>
      </c>
      <c r="C18" s="1" t="s">
        <v>71</v>
      </c>
      <c r="D18" s="1" t="s">
        <v>72</v>
      </c>
      <c r="E18" s="1"/>
      <c r="F18" s="1"/>
      <c r="G18" s="1"/>
      <c r="H18" s="1"/>
    </row>
    <row r="19" spans="1:8" ht="13" customHeight="1" x14ac:dyDescent="0.2">
      <c r="A19" s="1" t="s">
        <v>52</v>
      </c>
      <c r="B19" s="1">
        <v>14000</v>
      </c>
      <c r="C19" s="1" t="s">
        <v>51</v>
      </c>
      <c r="D19" s="1" t="s">
        <v>50</v>
      </c>
      <c r="E19" s="1"/>
      <c r="F19" s="1"/>
      <c r="G19" s="1"/>
      <c r="H19" s="1"/>
    </row>
    <row r="20" spans="1:8" ht="13" customHeight="1" x14ac:dyDescent="0.2">
      <c r="A20" s="1" t="s">
        <v>31</v>
      </c>
      <c r="B20" s="1">
        <v>8115</v>
      </c>
      <c r="C20" s="1" t="s">
        <v>32</v>
      </c>
      <c r="D20" s="1"/>
      <c r="E20" s="1"/>
      <c r="F20" s="1"/>
      <c r="G20" s="1"/>
      <c r="H20" s="1"/>
    </row>
    <row r="21" spans="1:8" ht="13" customHeight="1" x14ac:dyDescent="0.2">
      <c r="A21" s="1" t="s">
        <v>54</v>
      </c>
      <c r="B21" s="1">
        <v>1484036</v>
      </c>
      <c r="C21" s="1" t="s">
        <v>53</v>
      </c>
      <c r="D21" s="1"/>
      <c r="E21" s="1"/>
      <c r="F21" s="1"/>
      <c r="G21" s="1"/>
      <c r="H21" s="1"/>
    </row>
    <row r="22" spans="1:8" ht="13" customHeight="1" x14ac:dyDescent="0.2">
      <c r="A22" s="1" t="s">
        <v>80</v>
      </c>
      <c r="B22" s="1">
        <v>37778</v>
      </c>
      <c r="C22" s="1" t="s">
        <v>57</v>
      </c>
      <c r="D22" s="1"/>
      <c r="E22" s="1"/>
      <c r="F22" s="1"/>
      <c r="G22" s="1"/>
      <c r="H22" s="1"/>
    </row>
    <row r="23" spans="1:8" ht="13" customHeight="1" x14ac:dyDescent="0.2">
      <c r="A23" s="1" t="s">
        <v>74</v>
      </c>
      <c r="B23" s="1">
        <v>69367</v>
      </c>
      <c r="C23" s="1" t="s">
        <v>57</v>
      </c>
      <c r="D23" s="1" t="s">
        <v>78</v>
      </c>
      <c r="E23" s="1"/>
      <c r="F23" s="1"/>
      <c r="G23" s="1"/>
      <c r="H23" s="1"/>
    </row>
    <row r="24" spans="1:8" ht="13" customHeight="1" x14ac:dyDescent="0.2">
      <c r="A24" s="1" t="s">
        <v>76</v>
      </c>
      <c r="B24" s="1">
        <v>16225</v>
      </c>
      <c r="C24" s="1" t="s">
        <v>75</v>
      </c>
      <c r="D24" s="1"/>
      <c r="E24" s="1"/>
      <c r="F24" s="1"/>
      <c r="G24" s="1"/>
      <c r="H24" s="1"/>
    </row>
    <row r="25" spans="1:8" ht="13" customHeight="1" x14ac:dyDescent="0.2">
      <c r="A25" s="1" t="s">
        <v>79</v>
      </c>
      <c r="B25" s="1">
        <v>58510</v>
      </c>
      <c r="C25" s="1" t="s">
        <v>77</v>
      </c>
      <c r="D25" s="1"/>
      <c r="E25" s="1"/>
      <c r="F25" s="1"/>
      <c r="G25" s="1"/>
      <c r="H25" s="1"/>
    </row>
    <row r="26" spans="1:8" ht="13" customHeight="1" x14ac:dyDescent="0.2">
      <c r="A26" s="1" t="s">
        <v>83</v>
      </c>
      <c r="B26" s="1">
        <v>68807</v>
      </c>
      <c r="C26" s="1"/>
      <c r="D26" s="1"/>
      <c r="E26" s="1"/>
      <c r="F26" s="1"/>
      <c r="G26" s="1"/>
      <c r="H26" s="1"/>
    </row>
    <row r="27" spans="1:8" ht="13" customHeight="1" x14ac:dyDescent="0.2">
      <c r="A27" s="1" t="s">
        <v>81</v>
      </c>
      <c r="B27" s="1">
        <v>10334</v>
      </c>
      <c r="C27" s="1"/>
      <c r="D27" s="1"/>
      <c r="E27" s="1"/>
      <c r="F27" s="1"/>
      <c r="G27" s="1"/>
      <c r="H27" s="1"/>
    </row>
    <row r="28" spans="1:8" ht="13" customHeight="1" x14ac:dyDescent="0.2">
      <c r="A28" s="1" t="s">
        <v>8</v>
      </c>
      <c r="B28" s="2">
        <f>SUM(B10:B27)</f>
        <v>5110176</v>
      </c>
      <c r="C28" s="1"/>
      <c r="D28" s="1"/>
      <c r="E28" s="1"/>
      <c r="F28" s="2">
        <f>E8-B28</f>
        <v>-1535439</v>
      </c>
      <c r="G28" s="1"/>
      <c r="H28" s="1"/>
    </row>
    <row r="29" spans="1:8" ht="13" customHeight="1" x14ac:dyDescent="0.2">
      <c r="A29" s="2" t="s">
        <v>15</v>
      </c>
      <c r="B29" s="1"/>
      <c r="C29" s="1"/>
      <c r="D29" s="1"/>
      <c r="E29" s="1"/>
      <c r="F29" s="1"/>
      <c r="G29" s="1"/>
      <c r="H29" s="1"/>
    </row>
    <row r="30" spans="1:8" ht="13" customHeight="1" x14ac:dyDescent="0.2">
      <c r="A30" s="4" t="s">
        <v>16</v>
      </c>
      <c r="B30" s="4">
        <v>344495</v>
      </c>
      <c r="C30" s="4" t="s">
        <v>62</v>
      </c>
      <c r="D30" s="4"/>
      <c r="E30" s="4">
        <v>335318</v>
      </c>
      <c r="F30" s="4">
        <f>E30-B30</f>
        <v>-9177</v>
      </c>
      <c r="G30" s="1"/>
      <c r="H30" s="1"/>
    </row>
    <row r="31" spans="1:8" ht="13" customHeight="1" x14ac:dyDescent="0.2">
      <c r="A31" s="4" t="s">
        <v>17</v>
      </c>
      <c r="B31" s="4">
        <v>613892</v>
      </c>
      <c r="C31" s="4" t="s">
        <v>58</v>
      </c>
      <c r="D31" s="4"/>
      <c r="E31" s="5">
        <v>502098</v>
      </c>
      <c r="F31" s="4">
        <f t="shared" ref="F31:F36" si="0">E31-B31</f>
        <v>-111794</v>
      </c>
      <c r="G31" s="1"/>
      <c r="H31" s="1"/>
    </row>
    <row r="32" spans="1:8" ht="13" customHeight="1" x14ac:dyDescent="0.2">
      <c r="A32" s="4" t="s">
        <v>18</v>
      </c>
      <c r="B32" s="4">
        <v>315776</v>
      </c>
      <c r="C32" s="4" t="s">
        <v>62</v>
      </c>
      <c r="D32" s="4"/>
      <c r="E32" s="4">
        <v>313787</v>
      </c>
      <c r="F32" s="4">
        <f t="shared" si="0"/>
        <v>-1989</v>
      </c>
      <c r="G32" s="1"/>
      <c r="H32" s="1"/>
    </row>
    <row r="33" spans="1:8" ht="13" customHeight="1" x14ac:dyDescent="0.2">
      <c r="A33" s="4" t="s">
        <v>19</v>
      </c>
      <c r="B33" s="4">
        <v>2823244</v>
      </c>
      <c r="C33" s="4" t="s">
        <v>58</v>
      </c>
      <c r="D33" s="4"/>
      <c r="E33" s="4">
        <v>2552739</v>
      </c>
      <c r="F33" s="4">
        <f t="shared" si="0"/>
        <v>-270505</v>
      </c>
      <c r="G33" s="1"/>
      <c r="H33" s="1"/>
    </row>
    <row r="34" spans="1:8" ht="13" customHeight="1" x14ac:dyDescent="0.2">
      <c r="A34" s="4" t="s">
        <v>20</v>
      </c>
      <c r="B34" s="4">
        <v>1907693</v>
      </c>
      <c r="C34" s="4" t="s">
        <v>59</v>
      </c>
      <c r="D34" s="4"/>
      <c r="E34" s="4">
        <v>1872225</v>
      </c>
      <c r="F34" s="4">
        <f t="shared" si="0"/>
        <v>-35468</v>
      </c>
      <c r="G34" s="1"/>
      <c r="H34" s="1"/>
    </row>
    <row r="35" spans="1:8" ht="13" customHeight="1" x14ac:dyDescent="0.2">
      <c r="A35" s="4" t="s">
        <v>22</v>
      </c>
      <c r="B35" s="4">
        <v>225815</v>
      </c>
      <c r="C35" s="4" t="s">
        <v>24</v>
      </c>
      <c r="D35" s="4"/>
      <c r="E35" s="5">
        <v>202796</v>
      </c>
      <c r="F35" s="4">
        <f t="shared" si="0"/>
        <v>-23019</v>
      </c>
      <c r="G35" s="1"/>
      <c r="H35" s="1"/>
    </row>
    <row r="36" spans="1:8" ht="13" customHeight="1" x14ac:dyDescent="0.2">
      <c r="A36" s="4" t="s">
        <v>23</v>
      </c>
      <c r="B36" s="4">
        <v>293112</v>
      </c>
      <c r="C36" s="6" t="s">
        <v>37</v>
      </c>
      <c r="D36" s="4" t="s">
        <v>84</v>
      </c>
      <c r="E36" s="4">
        <v>290917</v>
      </c>
      <c r="F36" s="4">
        <f t="shared" si="0"/>
        <v>-2195</v>
      </c>
      <c r="G36" s="1"/>
      <c r="H36" s="1"/>
    </row>
    <row r="37" spans="1:8" ht="13" customHeight="1" x14ac:dyDescent="0.2">
      <c r="A37" s="4" t="s">
        <v>8</v>
      </c>
      <c r="B37" s="7">
        <f>SUM(B30:B36)</f>
        <v>6524027</v>
      </c>
      <c r="C37" s="4"/>
      <c r="D37" s="4"/>
      <c r="E37" s="4">
        <f>SUM(E30:E36)</f>
        <v>6069880</v>
      </c>
      <c r="F37" s="7">
        <f>E37-B37</f>
        <v>-454147</v>
      </c>
      <c r="G37" s="1"/>
      <c r="H37" s="1"/>
    </row>
    <row r="38" spans="1:8" ht="13" customHeight="1" x14ac:dyDescent="0.2">
      <c r="A38" s="2" t="s">
        <v>21</v>
      </c>
      <c r="B38" s="1"/>
      <c r="C38" s="1"/>
      <c r="D38" s="1"/>
      <c r="E38" s="1"/>
      <c r="F38" s="1"/>
      <c r="G38" s="1"/>
      <c r="H38" s="1"/>
    </row>
    <row r="39" spans="1:8" ht="13" customHeight="1" x14ac:dyDescent="0.2">
      <c r="A39" s="8" t="s">
        <v>68</v>
      </c>
      <c r="B39" s="8">
        <v>50400</v>
      </c>
      <c r="C39" s="8" t="s">
        <v>69</v>
      </c>
      <c r="D39" s="8" t="s">
        <v>70</v>
      </c>
      <c r="E39" s="8">
        <v>50400</v>
      </c>
      <c r="F39" s="8"/>
      <c r="G39" s="8"/>
      <c r="H39" s="8"/>
    </row>
    <row r="40" spans="1:8" ht="13" customHeight="1" x14ac:dyDescent="0.2">
      <c r="A40" s="8" t="s">
        <v>40</v>
      </c>
      <c r="B40" s="8">
        <v>150000</v>
      </c>
      <c r="C40" s="8" t="s">
        <v>36</v>
      </c>
      <c r="D40" s="8" t="s">
        <v>66</v>
      </c>
      <c r="E40" s="8">
        <v>150000</v>
      </c>
      <c r="F40" s="8"/>
      <c r="G40" s="8"/>
      <c r="H40" s="8"/>
    </row>
    <row r="41" spans="1:8" ht="13" customHeight="1" x14ac:dyDescent="0.2">
      <c r="A41" s="8" t="s">
        <v>63</v>
      </c>
      <c r="B41" s="8">
        <v>90664</v>
      </c>
      <c r="C41" s="8" t="s">
        <v>64</v>
      </c>
      <c r="D41" s="8" t="s">
        <v>65</v>
      </c>
      <c r="E41" s="8">
        <v>90664</v>
      </c>
      <c r="F41" s="8"/>
      <c r="G41" s="8"/>
      <c r="H41" s="8"/>
    </row>
    <row r="42" spans="1:8" ht="13" customHeight="1" x14ac:dyDescent="0.2">
      <c r="A42" s="8" t="s">
        <v>25</v>
      </c>
      <c r="B42" s="8">
        <v>12000</v>
      </c>
      <c r="C42" s="8" t="s">
        <v>26</v>
      </c>
      <c r="D42" s="8" t="s">
        <v>67</v>
      </c>
      <c r="E42" s="8">
        <v>12000</v>
      </c>
      <c r="F42" s="8"/>
      <c r="G42" s="8"/>
      <c r="H42" s="8"/>
    </row>
    <row r="43" spans="1:8" ht="13" customHeight="1" x14ac:dyDescent="0.2">
      <c r="A43" s="8" t="s">
        <v>8</v>
      </c>
      <c r="B43" s="2">
        <f>SUM(B39:B42)</f>
        <v>303064</v>
      </c>
      <c r="C43" s="8"/>
      <c r="D43" s="8"/>
      <c r="E43" s="8">
        <f>SUM(E39:E42)</f>
        <v>303064</v>
      </c>
      <c r="F43" s="2">
        <f>E43-B43</f>
        <v>0</v>
      </c>
      <c r="G43" s="8"/>
      <c r="H43" s="8"/>
    </row>
    <row r="44" spans="1:8" ht="13" customHeight="1" x14ac:dyDescent="0.2">
      <c r="A44" s="1" t="s">
        <v>27</v>
      </c>
      <c r="B44" s="1">
        <f>B43+B37+B28</f>
        <v>11937267</v>
      </c>
      <c r="C44" s="1"/>
      <c r="D44" s="1"/>
      <c r="E44" s="1">
        <f>E43+E37+E8</f>
        <v>9947681</v>
      </c>
      <c r="F44" s="1">
        <f>E44-B44</f>
        <v>-1989586</v>
      </c>
      <c r="G44" s="1">
        <v>9238095</v>
      </c>
      <c r="H44" s="1">
        <f>H3+E44-G44</f>
        <v>1788192</v>
      </c>
    </row>
    <row r="45" spans="1:8" ht="19.5" customHeight="1" x14ac:dyDescent="0.2">
      <c r="A45" s="2" t="s">
        <v>60</v>
      </c>
      <c r="B45" s="1"/>
      <c r="C45" s="1"/>
      <c r="D45" s="1"/>
      <c r="E45" s="1"/>
      <c r="F45" s="1"/>
      <c r="G45" s="1"/>
      <c r="H45" s="2">
        <f>H3+E44-G44</f>
        <v>1788192</v>
      </c>
    </row>
  </sheetData>
  <mergeCells count="1">
    <mergeCell ref="A1:H1"/>
  </mergeCells>
  <pageMargins left="0" right="0" top="0" bottom="0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6"/>
  <sheetViews>
    <sheetView tabSelected="1" workbookViewId="0">
      <selection activeCell="N47" sqref="N47"/>
    </sheetView>
  </sheetViews>
  <sheetFormatPr baseColWidth="10" defaultColWidth="8.83203125" defaultRowHeight="15" x14ac:dyDescent="0.2"/>
  <cols>
    <col min="1" max="1" width="33" customWidth="1"/>
    <col min="2" max="2" width="14.5" style="15" customWidth="1"/>
    <col min="3" max="3" width="27" customWidth="1"/>
    <col min="4" max="4" width="16.1640625" customWidth="1"/>
    <col min="5" max="5" width="13.5" style="15" customWidth="1"/>
    <col min="6" max="6" width="12.6640625" style="15" customWidth="1"/>
    <col min="7" max="7" width="13.5" style="15" customWidth="1"/>
    <col min="8" max="8" width="12.1640625" customWidth="1"/>
    <col min="9" max="9" width="10.6640625" customWidth="1"/>
  </cols>
  <sheetData>
    <row r="1" spans="1:9" ht="33" customHeight="1" x14ac:dyDescent="0.25">
      <c r="A1" s="17" t="s">
        <v>85</v>
      </c>
      <c r="B1" s="18"/>
      <c r="C1" s="18"/>
      <c r="D1" s="18"/>
      <c r="E1" s="18"/>
      <c r="F1" s="18"/>
      <c r="G1" s="18"/>
      <c r="H1" s="18"/>
      <c r="I1" s="9"/>
    </row>
    <row r="2" spans="1:9" ht="43.5" customHeight="1" x14ac:dyDescent="0.2">
      <c r="A2" s="3" t="s">
        <v>0</v>
      </c>
      <c r="B2" s="11" t="s">
        <v>1</v>
      </c>
      <c r="C2" s="1" t="s">
        <v>2</v>
      </c>
      <c r="D2" s="1" t="s">
        <v>3</v>
      </c>
      <c r="E2" s="11" t="s">
        <v>4</v>
      </c>
      <c r="F2" s="11" t="s">
        <v>5</v>
      </c>
      <c r="G2" s="11" t="s">
        <v>6</v>
      </c>
      <c r="H2" s="1" t="s">
        <v>7</v>
      </c>
      <c r="I2" s="9"/>
    </row>
    <row r="3" spans="1:9" ht="21.75" customHeight="1" x14ac:dyDescent="0.2">
      <c r="A3" s="20" t="s">
        <v>60</v>
      </c>
      <c r="B3" s="21"/>
      <c r="C3" s="1"/>
      <c r="D3" s="1"/>
      <c r="E3" s="11"/>
      <c r="F3" s="11"/>
      <c r="G3" s="11"/>
      <c r="H3" s="2">
        <v>2031307</v>
      </c>
      <c r="I3" s="10"/>
    </row>
    <row r="4" spans="1:9" x14ac:dyDescent="0.2">
      <c r="A4" s="1" t="s">
        <v>41</v>
      </c>
      <c r="B4" s="11"/>
      <c r="C4" s="1"/>
      <c r="D4" s="1"/>
      <c r="E4" s="11">
        <v>2144870</v>
      </c>
      <c r="F4" s="11"/>
      <c r="G4" s="11"/>
      <c r="H4" s="1"/>
      <c r="I4" s="9"/>
    </row>
    <row r="5" spans="1:9" x14ac:dyDescent="0.2">
      <c r="A5" s="1" t="s">
        <v>43</v>
      </c>
      <c r="B5" s="11"/>
      <c r="C5" s="1"/>
      <c r="D5" s="1"/>
      <c r="E5" s="11">
        <v>227285</v>
      </c>
      <c r="F5" s="11"/>
      <c r="G5" s="11"/>
      <c r="H5" s="1"/>
    </row>
    <row r="6" spans="1:9" x14ac:dyDescent="0.2">
      <c r="A6" s="1" t="s">
        <v>42</v>
      </c>
      <c r="B6" s="11"/>
      <c r="C6" s="1"/>
      <c r="D6" s="1"/>
      <c r="E6" s="11">
        <v>223851</v>
      </c>
      <c r="F6" s="11"/>
      <c r="G6" s="11"/>
      <c r="H6" s="1"/>
    </row>
    <row r="7" spans="1:9" x14ac:dyDescent="0.2">
      <c r="A7" s="1" t="s">
        <v>45</v>
      </c>
      <c r="B7" s="11"/>
      <c r="C7" s="1"/>
      <c r="D7" s="1"/>
      <c r="E7" s="11">
        <v>973639</v>
      </c>
      <c r="F7" s="11"/>
      <c r="G7" s="11"/>
      <c r="H7" s="1"/>
    </row>
    <row r="8" spans="1:9" x14ac:dyDescent="0.2">
      <c r="A8" s="1" t="s">
        <v>87</v>
      </c>
      <c r="B8" s="11"/>
      <c r="C8" s="1"/>
      <c r="D8" s="1"/>
      <c r="E8" s="11">
        <v>114100</v>
      </c>
      <c r="F8" s="11"/>
      <c r="G8" s="11"/>
      <c r="H8" s="1"/>
    </row>
    <row r="9" spans="1:9" x14ac:dyDescent="0.2">
      <c r="A9" s="1" t="s">
        <v>8</v>
      </c>
      <c r="B9" s="11"/>
      <c r="C9" s="1"/>
      <c r="D9" s="1"/>
      <c r="E9" s="3">
        <f>SUM(E4:E8)</f>
        <v>3683745</v>
      </c>
      <c r="F9" s="11"/>
      <c r="G9" s="11"/>
      <c r="H9" s="1"/>
    </row>
    <row r="10" spans="1:9" x14ac:dyDescent="0.2">
      <c r="A10" s="3" t="s">
        <v>9</v>
      </c>
      <c r="B10" s="11"/>
      <c r="C10" s="1"/>
      <c r="D10" s="1"/>
      <c r="E10" s="11"/>
      <c r="F10" s="11"/>
      <c r="G10" s="11"/>
      <c r="H10" s="1"/>
    </row>
    <row r="11" spans="1:9" x14ac:dyDescent="0.2">
      <c r="A11" s="1" t="s">
        <v>34</v>
      </c>
      <c r="B11" s="11">
        <v>16800</v>
      </c>
      <c r="C11" s="1" t="s">
        <v>10</v>
      </c>
      <c r="D11" s="1" t="s">
        <v>28</v>
      </c>
      <c r="E11" s="11"/>
      <c r="F11" s="11"/>
      <c r="G11" s="11"/>
      <c r="H11" s="1"/>
    </row>
    <row r="12" spans="1:9" x14ac:dyDescent="0.2">
      <c r="A12" s="1" t="s">
        <v>35</v>
      </c>
      <c r="B12" s="11">
        <v>15526</v>
      </c>
      <c r="C12" s="1" t="s">
        <v>10</v>
      </c>
      <c r="D12" s="1" t="s">
        <v>29</v>
      </c>
      <c r="E12" s="11"/>
      <c r="F12" s="11"/>
      <c r="G12" s="11"/>
      <c r="H12" s="1"/>
    </row>
    <row r="13" spans="1:9" x14ac:dyDescent="0.2">
      <c r="A13" s="1" t="s">
        <v>33</v>
      </c>
      <c r="B13" s="11">
        <v>36000</v>
      </c>
      <c r="C13" s="1" t="s">
        <v>11</v>
      </c>
      <c r="D13" s="1" t="s">
        <v>30</v>
      </c>
      <c r="E13" s="11"/>
      <c r="F13" s="11"/>
      <c r="G13" s="11"/>
      <c r="H13" s="1"/>
    </row>
    <row r="14" spans="1:9" x14ac:dyDescent="0.2">
      <c r="A14" s="1" t="s">
        <v>46</v>
      </c>
      <c r="B14" s="11">
        <v>2076539</v>
      </c>
      <c r="C14" s="1" t="s">
        <v>99</v>
      </c>
      <c r="D14" s="1"/>
      <c r="E14" s="11"/>
      <c r="F14" s="11"/>
      <c r="G14" s="11"/>
      <c r="H14" s="1"/>
    </row>
    <row r="15" spans="1:9" x14ac:dyDescent="0.2">
      <c r="A15" s="1" t="s">
        <v>55</v>
      </c>
      <c r="B15" s="11">
        <v>18000</v>
      </c>
      <c r="C15" s="1" t="s">
        <v>56</v>
      </c>
      <c r="D15" s="1" t="s">
        <v>82</v>
      </c>
      <c r="E15" s="11"/>
      <c r="F15" s="11"/>
      <c r="G15" s="11"/>
      <c r="H15" s="1"/>
    </row>
    <row r="16" spans="1:9" x14ac:dyDescent="0.2">
      <c r="A16" s="1" t="s">
        <v>38</v>
      </c>
      <c r="B16" s="11">
        <v>205782</v>
      </c>
      <c r="C16" s="1" t="s">
        <v>98</v>
      </c>
      <c r="D16" s="1"/>
      <c r="E16" s="11"/>
      <c r="F16" s="11"/>
      <c r="G16" s="11"/>
      <c r="H16" s="1"/>
    </row>
    <row r="17" spans="1:8" x14ac:dyDescent="0.2">
      <c r="A17" s="1" t="s">
        <v>39</v>
      </c>
      <c r="B17" s="11">
        <v>2960</v>
      </c>
      <c r="C17" s="1" t="s">
        <v>13</v>
      </c>
      <c r="D17" s="1"/>
      <c r="E17" s="11"/>
      <c r="F17" s="11"/>
      <c r="G17" s="11"/>
      <c r="H17" s="1"/>
    </row>
    <row r="18" spans="1:8" x14ac:dyDescent="0.2">
      <c r="A18" s="1" t="s">
        <v>14</v>
      </c>
      <c r="B18" s="11">
        <v>4500</v>
      </c>
      <c r="C18" s="1" t="s">
        <v>12</v>
      </c>
      <c r="D18" s="1" t="s">
        <v>49</v>
      </c>
      <c r="E18" s="11"/>
      <c r="F18" s="11"/>
      <c r="G18" s="11"/>
      <c r="H18" s="1"/>
    </row>
    <row r="19" spans="1:8" x14ac:dyDescent="0.2">
      <c r="A19" s="1" t="s">
        <v>73</v>
      </c>
      <c r="B19" s="11">
        <v>15000</v>
      </c>
      <c r="C19" s="1" t="s">
        <v>71</v>
      </c>
      <c r="D19" s="1" t="s">
        <v>72</v>
      </c>
      <c r="E19" s="11"/>
      <c r="F19" s="11"/>
      <c r="G19" s="11"/>
      <c r="H19" s="1"/>
    </row>
    <row r="20" spans="1:8" x14ac:dyDescent="0.2">
      <c r="A20" s="1" t="s">
        <v>88</v>
      </c>
      <c r="B20" s="11">
        <v>25000</v>
      </c>
      <c r="C20" s="1" t="s">
        <v>89</v>
      </c>
      <c r="D20" s="1" t="s">
        <v>90</v>
      </c>
      <c r="E20" s="11"/>
      <c r="F20" s="11"/>
      <c r="G20" s="11"/>
      <c r="H20" s="1"/>
    </row>
    <row r="21" spans="1:8" x14ac:dyDescent="0.2">
      <c r="A21" s="1" t="s">
        <v>91</v>
      </c>
      <c r="B21" s="11">
        <v>3500</v>
      </c>
      <c r="C21" s="1" t="s">
        <v>92</v>
      </c>
      <c r="D21" s="1"/>
      <c r="E21" s="11"/>
      <c r="F21" s="11"/>
      <c r="G21" s="11"/>
      <c r="H21" s="1"/>
    </row>
    <row r="22" spans="1:8" x14ac:dyDescent="0.2">
      <c r="A22" s="1" t="s">
        <v>31</v>
      </c>
      <c r="B22" s="11">
        <v>7976</v>
      </c>
      <c r="C22" s="1" t="s">
        <v>32</v>
      </c>
      <c r="D22" s="1"/>
      <c r="E22" s="11"/>
      <c r="F22" s="11"/>
      <c r="G22" s="11"/>
      <c r="H22" s="1"/>
    </row>
    <row r="23" spans="1:8" x14ac:dyDescent="0.2">
      <c r="A23" s="1" t="s">
        <v>54</v>
      </c>
      <c r="B23" s="11">
        <v>1387445</v>
      </c>
      <c r="C23" s="1" t="s">
        <v>53</v>
      </c>
      <c r="D23" s="1"/>
      <c r="E23" s="11"/>
      <c r="F23" s="11"/>
      <c r="G23" s="11"/>
      <c r="H23" s="1"/>
    </row>
    <row r="24" spans="1:8" x14ac:dyDescent="0.2">
      <c r="A24" s="1" t="s">
        <v>83</v>
      </c>
      <c r="B24" s="11">
        <v>55295</v>
      </c>
      <c r="C24" s="1" t="s">
        <v>95</v>
      </c>
      <c r="D24" s="1"/>
      <c r="E24" s="11"/>
      <c r="F24" s="11"/>
      <c r="G24" s="11"/>
      <c r="H24" s="1"/>
    </row>
    <row r="25" spans="1:8" x14ac:dyDescent="0.2">
      <c r="A25" s="1"/>
      <c r="B25" s="11"/>
      <c r="C25" s="1"/>
      <c r="D25" s="1"/>
      <c r="E25" s="11"/>
      <c r="F25" s="11"/>
      <c r="G25" s="11"/>
      <c r="H25" s="1"/>
    </row>
    <row r="26" spans="1:8" x14ac:dyDescent="0.2">
      <c r="A26" s="1" t="s">
        <v>8</v>
      </c>
      <c r="B26" s="3">
        <f>SUM(B11:B24)</f>
        <v>3870323</v>
      </c>
      <c r="C26" s="1"/>
      <c r="D26" s="1"/>
      <c r="E26" s="11"/>
      <c r="F26" s="3">
        <f>E9-B26</f>
        <v>-186578</v>
      </c>
      <c r="G26" s="11"/>
      <c r="H26" s="1"/>
    </row>
    <row r="27" spans="1:8" ht="23.25" customHeight="1" x14ac:dyDescent="0.2">
      <c r="A27" s="2" t="s">
        <v>15</v>
      </c>
      <c r="B27" s="11"/>
      <c r="C27" s="1"/>
      <c r="D27" s="1"/>
      <c r="E27" s="11"/>
      <c r="F27" s="11"/>
      <c r="G27" s="11"/>
      <c r="H27" s="1"/>
    </row>
    <row r="28" spans="1:8" x14ac:dyDescent="0.2">
      <c r="A28" s="4" t="s">
        <v>16</v>
      </c>
      <c r="B28" s="12">
        <v>433722</v>
      </c>
      <c r="C28" s="4" t="s">
        <v>62</v>
      </c>
      <c r="D28" s="4"/>
      <c r="E28" s="12">
        <v>336219</v>
      </c>
      <c r="F28" s="12">
        <f>E28-B28</f>
        <v>-97503</v>
      </c>
      <c r="G28" s="11"/>
      <c r="H28" s="1"/>
    </row>
    <row r="29" spans="1:8" x14ac:dyDescent="0.2">
      <c r="A29" s="4" t="s">
        <v>17</v>
      </c>
      <c r="B29" s="12">
        <v>689590</v>
      </c>
      <c r="C29" s="4" t="s">
        <v>58</v>
      </c>
      <c r="D29" s="4"/>
      <c r="E29" s="16">
        <v>663892</v>
      </c>
      <c r="F29" s="12">
        <f t="shared" ref="F29:F34" si="0">E29-B29</f>
        <v>-25698</v>
      </c>
      <c r="G29" s="11"/>
      <c r="H29" s="1"/>
    </row>
    <row r="30" spans="1:8" x14ac:dyDescent="0.2">
      <c r="A30" s="4" t="s">
        <v>18</v>
      </c>
      <c r="B30" s="12">
        <v>396350</v>
      </c>
      <c r="C30" s="4" t="s">
        <v>94</v>
      </c>
      <c r="D30" s="4"/>
      <c r="E30" s="12">
        <v>317790</v>
      </c>
      <c r="F30" s="12">
        <f t="shared" si="0"/>
        <v>-78560</v>
      </c>
      <c r="G30" s="11"/>
      <c r="H30" s="1"/>
    </row>
    <row r="31" spans="1:8" x14ac:dyDescent="0.2">
      <c r="A31" s="4" t="s">
        <v>19</v>
      </c>
      <c r="B31" s="12">
        <v>2456885</v>
      </c>
      <c r="C31" s="4" t="s">
        <v>58</v>
      </c>
      <c r="D31" s="4"/>
      <c r="E31" s="12">
        <v>2446142</v>
      </c>
      <c r="F31" s="12">
        <f t="shared" si="0"/>
        <v>-10743</v>
      </c>
      <c r="G31" s="11"/>
      <c r="H31" s="1"/>
    </row>
    <row r="32" spans="1:8" x14ac:dyDescent="0.2">
      <c r="A32" s="4" t="s">
        <v>20</v>
      </c>
      <c r="B32" s="12">
        <v>1956224</v>
      </c>
      <c r="C32" s="4" t="s">
        <v>96</v>
      </c>
      <c r="D32" s="4"/>
      <c r="E32" s="12">
        <v>1585739</v>
      </c>
      <c r="F32" s="12">
        <f t="shared" si="0"/>
        <v>-370485</v>
      </c>
      <c r="G32" s="11"/>
      <c r="H32" s="1"/>
    </row>
    <row r="33" spans="1:8" x14ac:dyDescent="0.2">
      <c r="A33" s="4" t="s">
        <v>22</v>
      </c>
      <c r="B33" s="12">
        <v>198600</v>
      </c>
      <c r="C33" s="4" t="s">
        <v>24</v>
      </c>
      <c r="D33" s="4"/>
      <c r="E33" s="16">
        <v>202624</v>
      </c>
      <c r="F33" s="12">
        <f t="shared" si="0"/>
        <v>4024</v>
      </c>
      <c r="G33" s="11"/>
      <c r="H33" s="1"/>
    </row>
    <row r="34" spans="1:8" x14ac:dyDescent="0.2">
      <c r="A34" s="4" t="s">
        <v>23</v>
      </c>
      <c r="B34" s="12">
        <v>293130</v>
      </c>
      <c r="C34" s="6" t="s">
        <v>37</v>
      </c>
      <c r="D34" s="4" t="s">
        <v>84</v>
      </c>
      <c r="E34" s="12">
        <v>290660</v>
      </c>
      <c r="F34" s="12">
        <f t="shared" si="0"/>
        <v>-2470</v>
      </c>
      <c r="G34" s="11"/>
      <c r="H34" s="1"/>
    </row>
    <row r="35" spans="1:8" x14ac:dyDescent="0.2">
      <c r="A35" s="4" t="s">
        <v>8</v>
      </c>
      <c r="B35" s="13">
        <f>SUM(B28:B34)</f>
        <v>6424501</v>
      </c>
      <c r="C35" s="4"/>
      <c r="D35" s="4"/>
      <c r="E35" s="13">
        <f>SUM(E28:E34)</f>
        <v>5843066</v>
      </c>
      <c r="F35" s="13">
        <f>E35-B35</f>
        <v>-581435</v>
      </c>
      <c r="G35" s="11"/>
      <c r="H35" s="1"/>
    </row>
    <row r="36" spans="1:8" ht="21" customHeight="1" x14ac:dyDescent="0.2">
      <c r="A36" s="2" t="s">
        <v>21</v>
      </c>
      <c r="B36" s="11"/>
      <c r="C36" s="1"/>
      <c r="D36" s="1"/>
      <c r="E36" s="11"/>
      <c r="F36" s="11"/>
      <c r="G36" s="11"/>
      <c r="H36" s="1"/>
    </row>
    <row r="37" spans="1:8" x14ac:dyDescent="0.2">
      <c r="A37" s="8" t="s">
        <v>68</v>
      </c>
      <c r="B37" s="14">
        <v>54600</v>
      </c>
      <c r="C37" s="8" t="s">
        <v>69</v>
      </c>
      <c r="D37" s="8" t="s">
        <v>70</v>
      </c>
      <c r="E37" s="14">
        <v>50125</v>
      </c>
      <c r="F37" s="14"/>
      <c r="G37" s="14"/>
      <c r="H37" s="8"/>
    </row>
    <row r="38" spans="1:8" x14ac:dyDescent="0.2">
      <c r="A38" s="8" t="s">
        <v>40</v>
      </c>
      <c r="B38" s="14">
        <v>150000</v>
      </c>
      <c r="C38" s="8" t="s">
        <v>93</v>
      </c>
      <c r="D38" s="8" t="s">
        <v>66</v>
      </c>
      <c r="E38" s="14">
        <v>150256</v>
      </c>
      <c r="F38" s="14"/>
      <c r="G38" s="14"/>
      <c r="H38" s="8"/>
    </row>
    <row r="39" spans="1:8" x14ac:dyDescent="0.2">
      <c r="A39" s="8" t="s">
        <v>63</v>
      </c>
      <c r="B39" s="14">
        <v>90663</v>
      </c>
      <c r="C39" s="8" t="s">
        <v>64</v>
      </c>
      <c r="D39" s="8" t="s">
        <v>65</v>
      </c>
      <c r="E39" s="14">
        <v>90657</v>
      </c>
      <c r="F39" s="14"/>
      <c r="G39" s="14"/>
      <c r="H39" s="8"/>
    </row>
    <row r="40" spans="1:8" x14ac:dyDescent="0.2">
      <c r="A40" s="8" t="s">
        <v>25</v>
      </c>
      <c r="B40" s="14">
        <v>12000</v>
      </c>
      <c r="C40" s="8" t="s">
        <v>26</v>
      </c>
      <c r="D40" s="8" t="s">
        <v>67</v>
      </c>
      <c r="E40" s="14">
        <v>2798</v>
      </c>
      <c r="F40" s="14"/>
      <c r="G40" s="14"/>
      <c r="H40" s="8"/>
    </row>
    <row r="41" spans="1:8" x14ac:dyDescent="0.2">
      <c r="A41" s="8" t="s">
        <v>8</v>
      </c>
      <c r="B41" s="3">
        <f>SUM(B37:B40)</f>
        <v>307263</v>
      </c>
      <c r="C41" s="8"/>
      <c r="D41" s="8"/>
      <c r="E41" s="3">
        <f>SUM(E37:E40)</f>
        <v>293836</v>
      </c>
      <c r="F41" s="3">
        <f>E41-B41</f>
        <v>-13427</v>
      </c>
      <c r="G41" s="14"/>
      <c r="H41" s="8"/>
    </row>
    <row r="42" spans="1:8" x14ac:dyDescent="0.2">
      <c r="A42" s="1" t="s">
        <v>27</v>
      </c>
      <c r="B42" s="11">
        <f>B41+B35+B26</f>
        <v>10602087</v>
      </c>
      <c r="C42" s="1"/>
      <c r="D42" s="1"/>
      <c r="E42" s="11">
        <f>E41+E35+E9</f>
        <v>9820647</v>
      </c>
      <c r="F42" s="11">
        <f>E42-B42</f>
        <v>-781440</v>
      </c>
      <c r="G42" s="11"/>
      <c r="H42" s="1"/>
    </row>
    <row r="43" spans="1:8" x14ac:dyDescent="0.2">
      <c r="A43" s="20" t="s">
        <v>86</v>
      </c>
      <c r="B43" s="21"/>
      <c r="C43" s="1"/>
      <c r="D43" s="1"/>
      <c r="E43" s="3">
        <f>E42+E36+E10</f>
        <v>9820647</v>
      </c>
      <c r="F43" s="11"/>
      <c r="G43" s="3">
        <v>10289082</v>
      </c>
      <c r="H43" s="2">
        <f>H3+E42-G43</f>
        <v>1562872</v>
      </c>
    </row>
    <row r="46" spans="1:8" x14ac:dyDescent="0.2">
      <c r="C46" t="s">
        <v>97</v>
      </c>
    </row>
  </sheetData>
  <mergeCells count="3">
    <mergeCell ref="A1:H1"/>
    <mergeCell ref="A3:B3"/>
    <mergeCell ref="A43:B43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2016</vt:lpstr>
      <vt:lpstr>2017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Фёдор Беспалов</cp:lastModifiedBy>
  <cp:lastPrinted>2018-03-07T08:30:11Z</cp:lastPrinted>
  <dcterms:created xsi:type="dcterms:W3CDTF">2017-03-20T06:59:41Z</dcterms:created>
  <dcterms:modified xsi:type="dcterms:W3CDTF">2018-03-29T08:49:35Z</dcterms:modified>
</cp:coreProperties>
</file>